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bert\Documents\NWFVA\dyn_ET\Publikationen und Vorträge\Internetseite NW-FVA\neu_241119\"/>
    </mc:Choice>
  </mc:AlternateContent>
  <bookViews>
    <workbookView xWindow="0" yWindow="0" windowWidth="28800" windowHeight="14385"/>
  </bookViews>
  <sheets>
    <sheet name="Buchentafel_st" sheetId="1" r:id="rId1"/>
  </sheets>
  <calcPr calcId="152511"/>
</workbook>
</file>

<file path=xl/calcChain.xml><?xml version="1.0" encoding="utf-8"?>
<calcChain xmlns="http://schemas.openxmlformats.org/spreadsheetml/2006/main">
  <c r="S131" i="1" l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30" i="1"/>
  <c r="Q130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98" i="1"/>
  <c r="Q98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66" i="1"/>
  <c r="Q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6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37" i="1"/>
  <c r="Q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37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9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9" i="1"/>
  <c r="Q131" i="1" l="1"/>
  <c r="Q99" i="1"/>
  <c r="Q67" i="1"/>
  <c r="Q38" i="1"/>
  <c r="Q10" i="1"/>
  <c r="Q132" i="1" l="1"/>
  <c r="Q100" i="1"/>
  <c r="Q68" i="1"/>
  <c r="Q39" i="1"/>
  <c r="Q11" i="1"/>
  <c r="Q133" i="1" l="1"/>
  <c r="Q101" i="1"/>
  <c r="Q69" i="1"/>
  <c r="Q40" i="1"/>
  <c r="Q12" i="1"/>
  <c r="Q134" i="1" l="1"/>
  <c r="Q102" i="1"/>
  <c r="Q70" i="1"/>
  <c r="Q41" i="1"/>
  <c r="Q13" i="1"/>
  <c r="Q135" i="1" l="1"/>
  <c r="Q103" i="1"/>
  <c r="Q71" i="1"/>
  <c r="Q42" i="1"/>
  <c r="Q14" i="1"/>
  <c r="Q136" i="1" l="1"/>
  <c r="Q104" i="1"/>
  <c r="Q72" i="1"/>
  <c r="Q43" i="1"/>
  <c r="Q15" i="1"/>
  <c r="Q137" i="1" l="1"/>
  <c r="Q105" i="1"/>
  <c r="Q73" i="1"/>
  <c r="Q44" i="1"/>
  <c r="Q16" i="1"/>
  <c r="Q138" i="1" l="1"/>
  <c r="Q106" i="1"/>
  <c r="Q74" i="1"/>
  <c r="Q45" i="1"/>
  <c r="Q17" i="1"/>
  <c r="Q139" i="1" l="1"/>
  <c r="Q107" i="1"/>
  <c r="Q75" i="1"/>
  <c r="Q46" i="1"/>
  <c r="Q18" i="1"/>
  <c r="Q140" i="1" l="1"/>
  <c r="Q108" i="1"/>
  <c r="Q76" i="1"/>
  <c r="Q47" i="1"/>
  <c r="Q19" i="1"/>
  <c r="Q141" i="1" l="1"/>
  <c r="Q109" i="1"/>
  <c r="Q77" i="1"/>
  <c r="Q48" i="1"/>
  <c r="Q20" i="1"/>
  <c r="Q142" i="1" l="1"/>
  <c r="Q110" i="1"/>
  <c r="Q78" i="1"/>
  <c r="Q49" i="1"/>
  <c r="Q21" i="1"/>
  <c r="Q143" i="1" l="1"/>
  <c r="Q111" i="1"/>
  <c r="Q79" i="1"/>
  <c r="Q50" i="1"/>
  <c r="Q22" i="1"/>
  <c r="Q144" i="1" l="1"/>
  <c r="Q112" i="1"/>
  <c r="Q80" i="1"/>
  <c r="Q51" i="1"/>
  <c r="Q23" i="1"/>
  <c r="Q145" i="1" l="1"/>
  <c r="Q113" i="1"/>
  <c r="Q81" i="1"/>
  <c r="Q52" i="1"/>
  <c r="Q24" i="1"/>
  <c r="Q146" i="1" l="1"/>
  <c r="Q114" i="1"/>
  <c r="Q82" i="1"/>
  <c r="Q53" i="1"/>
  <c r="Q25" i="1"/>
  <c r="Q147" i="1" l="1"/>
  <c r="Q115" i="1"/>
  <c r="Q83" i="1"/>
  <c r="Q54" i="1"/>
  <c r="Q26" i="1"/>
  <c r="Q148" i="1" l="1"/>
  <c r="Q116" i="1"/>
  <c r="Q84" i="1"/>
  <c r="Q55" i="1"/>
  <c r="Q149" i="1" l="1"/>
  <c r="Q117" i="1"/>
  <c r="Q85" i="1"/>
  <c r="Q150" i="1" l="1"/>
  <c r="Q118" i="1"/>
  <c r="Q86" i="1"/>
  <c r="Q119" i="1" l="1"/>
  <c r="Q87" i="1"/>
</calcChain>
</file>

<file path=xl/sharedStrings.xml><?xml version="1.0" encoding="utf-8"?>
<sst xmlns="http://schemas.openxmlformats.org/spreadsheetml/2006/main" count="342" uniqueCount="141">
  <si>
    <r>
      <t xml:space="preserve">Oberhöhenbonität: </t>
    </r>
    <r>
      <rPr>
        <b/>
        <sz val="14"/>
        <color theme="1"/>
        <rFont val="Calibri"/>
        <family val="2"/>
        <scheme val="minor"/>
      </rPr>
      <t>40.5 m</t>
    </r>
    <r>
      <rPr>
        <sz val="14"/>
        <color theme="1"/>
        <rFont val="Calibri"/>
        <family val="2"/>
        <scheme val="minor"/>
      </rPr>
      <t xml:space="preserve"> im Alter 100</t>
    </r>
  </si>
  <si>
    <t>verbleibender Bestand</t>
  </si>
  <si>
    <t>ausscheidender Bestand</t>
  </si>
  <si>
    <t>Alter</t>
  </si>
  <si>
    <t>Stammzahl</t>
  </si>
  <si>
    <t>Mittelhöhe</t>
  </si>
  <si>
    <t>Oberhöhe (H100)</t>
  </si>
  <si>
    <t>Grundfläche</t>
  </si>
  <si>
    <t>mittl. Durch- messer</t>
  </si>
  <si>
    <t>Durchmesser Weise</t>
  </si>
  <si>
    <t>Jahre</t>
  </si>
  <si>
    <t>Stück/ha</t>
  </si>
  <si>
    <t>m</t>
  </si>
  <si>
    <t>m²/ha</t>
  </si>
  <si>
    <t>cm</t>
  </si>
  <si>
    <t>m³/ha</t>
  </si>
  <si>
    <t>m³/ha/J</t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</si>
  <si>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36.5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</si>
  <si>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32.5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</si>
  <si>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28.5 m</t>
    </r>
    <r>
      <rPr>
        <sz val="14"/>
        <color theme="1"/>
        <rFont val="Calibri"/>
        <family val="2"/>
        <scheme val="minor"/>
      </rPr>
      <t xml:space="preserve"> im Alter 100</t>
    </r>
  </si>
  <si>
    <r>
      <t xml:space="preserve">Oberhöhenbonität: </t>
    </r>
    <r>
      <rPr>
        <b/>
        <sz val="14"/>
        <color theme="1"/>
        <rFont val="Calibri"/>
        <family val="2"/>
        <scheme val="minor"/>
      </rPr>
      <t>24.5 m</t>
    </r>
    <r>
      <rPr>
        <sz val="14"/>
        <color theme="1"/>
        <rFont val="Calibri"/>
        <family val="2"/>
        <scheme val="minor"/>
      </rPr>
      <t xml:space="preserve"> im Alter 100</t>
    </r>
  </si>
  <si>
    <t>Vorrat</t>
  </si>
  <si>
    <r>
      <t>Bonitätsrah-men (</t>
    </r>
    <r>
      <rPr>
        <sz val="8"/>
        <color theme="1"/>
        <rFont val="Calibri"/>
        <family val="2"/>
        <scheme val="minor"/>
      </rPr>
      <t>Oberhöhe von - bis)</t>
    </r>
  </si>
  <si>
    <t>laufender Volumen-zuwachs</t>
  </si>
  <si>
    <t>laufender Grundflächen-zuwachs</t>
  </si>
  <si>
    <t>Gesamt-wuchs- leistung</t>
  </si>
  <si>
    <t>Summe der Vorerträge</t>
  </si>
  <si>
    <t>durchschnittl. Gesamt- zuwachs</t>
  </si>
  <si>
    <t>mittlere Grundflächen-haltung</t>
  </si>
  <si>
    <t>m²/ha/J</t>
  </si>
  <si>
    <t xml:space="preserve">   (Albert, M., Nagel, J., Schmidt, M., Nagel, R.-V. und Spellmann, H. 2021; https://doi.org/10.5281/zenodo.6343906)</t>
  </si>
  <si>
    <t>11.0 - 13.8</t>
  </si>
  <si>
    <t>14.3 - 17.1</t>
  </si>
  <si>
    <t>17.2 - 20.3</t>
  </si>
  <si>
    <t>19.9 - 23.1</t>
  </si>
  <si>
    <t>22.3 - 25.6</t>
  </si>
  <si>
    <t>24.5 - 27.9</t>
  </si>
  <si>
    <t>26.5 - 30.0</t>
  </si>
  <si>
    <t>28.3 - 31.9</t>
  </si>
  <si>
    <t>30.0 - 33.6</t>
  </si>
  <si>
    <t>31.5 - 35.2</t>
  </si>
  <si>
    <t>32.9 - 36.7</t>
  </si>
  <si>
    <t>34.2 - 38.0</t>
  </si>
  <si>
    <t>35.4 - 39.3</t>
  </si>
  <si>
    <t>36.5 - 40.4</t>
  </si>
  <si>
    <t>37.5 - 41.5</t>
  </si>
  <si>
    <t>38.5 - 42.5</t>
  </si>
  <si>
    <t>39.4 - 43.4</t>
  </si>
  <si>
    <t>40.2 - 44.3</t>
  </si>
  <si>
    <t>41.0 - 45.2</t>
  </si>
  <si>
    <t>11.5 - 14.3</t>
  </si>
  <si>
    <t>14.3 - 17.2</t>
  </si>
  <si>
    <t>16.8 - 19.8</t>
  </si>
  <si>
    <t>19.1 - 22.3</t>
  </si>
  <si>
    <t>21.2 - 24.5</t>
  </si>
  <si>
    <t>23.1 - 26.5</t>
  </si>
  <si>
    <t>24.8 - 28.3</t>
  </si>
  <si>
    <t>26.4 - 30.0</t>
  </si>
  <si>
    <t>27.9 - 31.5</t>
  </si>
  <si>
    <t>29.2 - 32.9</t>
  </si>
  <si>
    <t>30.4 - 34.2</t>
  </si>
  <si>
    <t>31.6 - 35.4</t>
  </si>
  <si>
    <t>32.6 - 36.5</t>
  </si>
  <si>
    <t>33.6 - 37.5</t>
  </si>
  <si>
    <t>34.5 - 38.5</t>
  </si>
  <si>
    <t>35.3 - 39.4</t>
  </si>
  <si>
    <t>36.1 - 40.2</t>
  </si>
  <si>
    <t>36.9 - 41.0</t>
  </si>
  <si>
    <t>37.5 - 41.8</t>
  </si>
  <si>
    <t>38.2 - 42.5</t>
  </si>
  <si>
    <t>11.4 - 14.4</t>
  </si>
  <si>
    <t>13.8 - 16.8</t>
  </si>
  <si>
    <t>15.9 - 19.1</t>
  </si>
  <si>
    <t>17.9 - 21.2</t>
  </si>
  <si>
    <t>19.7 - 23.1</t>
  </si>
  <si>
    <t>21.3 - 24.8</t>
  </si>
  <si>
    <t>22.9 - 26.4</t>
  </si>
  <si>
    <t>24.2 - 27.9</t>
  </si>
  <si>
    <t>25.5  -29.2</t>
  </si>
  <si>
    <t>26.7 - 30.4</t>
  </si>
  <si>
    <t>27.7 - 31.6</t>
  </si>
  <si>
    <t>28.7 - 32.6</t>
  </si>
  <si>
    <t>29.7 - 33.6</t>
  </si>
  <si>
    <t>30.5 - 34.5</t>
  </si>
  <si>
    <t>31.3 - 35.3</t>
  </si>
  <si>
    <t>32.0 - 36.1</t>
  </si>
  <si>
    <t>32.7 - 36.8</t>
  </si>
  <si>
    <t>33.3 - 38.2</t>
  </si>
  <si>
    <t>34.5 - 38.8</t>
  </si>
  <si>
    <t>33.9 - 38.2</t>
  </si>
  <si>
    <t>35.0 - 39.3</t>
  </si>
  <si>
    <t>35.5 - 39.9</t>
  </si>
  <si>
    <t>35.9 - 40.4</t>
  </si>
  <si>
    <t>Gesamtbestand</t>
  </si>
  <si>
    <t>10.7 - 13.9</t>
  </si>
  <si>
    <t>12.8 - 16.0</t>
  </si>
  <si>
    <t>14.6 - 17.9</t>
  </si>
  <si>
    <t>16.3 - 19.7</t>
  </si>
  <si>
    <t>17.8 - 21.4</t>
  </si>
  <si>
    <t>19.2 - 22.9</t>
  </si>
  <si>
    <t>20.6 - 24.3</t>
  </si>
  <si>
    <t>21.8 - 25.5</t>
  </si>
  <si>
    <t>22.9 - 26.7</t>
  </si>
  <si>
    <t>23.9 - 27.8</t>
  </si>
  <si>
    <t>24.8 - 28.8</t>
  </si>
  <si>
    <t>25.7 - 29.7</t>
  </si>
  <si>
    <t>26.5 - 30.5</t>
  </si>
  <si>
    <t>27.2 - 31.3</t>
  </si>
  <si>
    <t>27.9 - 32.0</t>
  </si>
  <si>
    <t>28.6 - 32.7</t>
  </si>
  <si>
    <t>29.1 - 33.3</t>
  </si>
  <si>
    <t>29.7 - 33.9</t>
  </si>
  <si>
    <t>30.2 - 34.4</t>
  </si>
  <si>
    <t>30.7 - 34.9</t>
  </si>
  <si>
    <t>31.1 - 35.4</t>
  </si>
  <si>
    <t>31.5 - 35.9</t>
  </si>
  <si>
    <t>31.9 - 36.3</t>
  </si>
  <si>
    <r>
      <rPr>
        <b/>
        <sz val="14"/>
        <color theme="1"/>
        <rFont val="Calibri"/>
        <family val="2"/>
        <scheme val="minor"/>
      </rPr>
      <t>Buche</t>
    </r>
    <r>
      <rPr>
        <sz val="14"/>
        <color theme="1"/>
        <rFont val="Calibri"/>
        <family val="2"/>
        <scheme val="minor"/>
      </rPr>
      <t>: gestaffelte Hochdurchforstung</t>
    </r>
  </si>
  <si>
    <t>9.6 - 12.8</t>
  </si>
  <si>
    <t>11.3 - 14.5</t>
  </si>
  <si>
    <t>12.9 - 16.2</t>
  </si>
  <si>
    <t>14.3 - 17.8</t>
  </si>
  <si>
    <t>15.6 - 19.2</t>
  </si>
  <si>
    <t>16.9 - 20.5</t>
  </si>
  <si>
    <t>18.0 - 21.7</t>
  </si>
  <si>
    <t>19.1 - 22.9</t>
  </si>
  <si>
    <t>20.1 - 23.9</t>
  </si>
  <si>
    <t>20.9 - 24.8</t>
  </si>
  <si>
    <t>21.8 - 25.7</t>
  </si>
  <si>
    <t>22.5 - 26.5</t>
  </si>
  <si>
    <t>23.2 - 27.2</t>
  </si>
  <si>
    <t>23.9 - 27.9</t>
  </si>
  <si>
    <t>24.5 - 28.5</t>
  </si>
  <si>
    <t>25.0 - 29.1</t>
  </si>
  <si>
    <t>25.5 - 29.7</t>
  </si>
  <si>
    <t>26.0 - 30.2</t>
  </si>
  <si>
    <t>26.4 - 30.7</t>
  </si>
  <si>
    <t>26.8 - 31.1</t>
  </si>
  <si>
    <t>27.2 - 31.5</t>
  </si>
  <si>
    <t>27.6 - 31.9</t>
  </si>
  <si>
    <t>Stand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</si>
</sst>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10" xfId="0" applyBorder="1"/>
    <xf numFmtId="0" fontId="0" fillId="0" borderId="0" xfId="0" applyAlignment="1">
      <alignment horizontal="right" textRotation="90"/>
    </xf>
    <xf numFmtId="0" fontId="0" fillId="0" borderId="13" xfId="0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/>
    </xf>
    <xf numFmtId="164" fontId="0" fillId="0" borderId="0" xfId="0" applyNumberFormat="1" applyBorder="1" applyAlignment="1">
      <alignment horizontal="right" textRotation="90" wrapText="1"/>
    </xf>
    <xf numFmtId="1" fontId="0" fillId="0" borderId="14" xfId="0" applyNumberFormat="1" applyBorder="1" applyAlignment="1">
      <alignment horizontal="right" textRotation="90"/>
    </xf>
    <xf numFmtId="164" fontId="0" fillId="0" borderId="0" xfId="0" applyNumberFormat="1" applyAlignment="1">
      <alignment horizontal="right" textRotation="90" wrapText="1"/>
    </xf>
    <xf numFmtId="1" fontId="0" fillId="0" borderId="0" xfId="0" applyNumberFormat="1" applyAlignment="1">
      <alignment horizontal="right" textRotation="90" wrapText="1"/>
    </xf>
    <xf numFmtId="0" fontId="0" fillId="0" borderId="0" xfId="0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164" fontId="0" fillId="0" borderId="16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164" fontId="0" fillId="0" borderId="0" xfId="0" applyNumberFormat="1" applyBorder="1"/>
    <xf numFmtId="1" fontId="0" fillId="0" borderId="14" xfId="0" applyNumberFormat="1" applyBorder="1"/>
    <xf numFmtId="0" fontId="0" fillId="0" borderId="18" xfId="0" applyBorder="1"/>
    <xf numFmtId="164" fontId="0" fillId="0" borderId="18" xfId="0" applyNumberFormat="1" applyBorder="1"/>
    <xf numFmtId="1" fontId="0" fillId="0" borderId="20" xfId="0" applyNumberFormat="1" applyBorder="1"/>
    <xf numFmtId="1" fontId="0" fillId="0" borderId="13" xfId="0" applyNumberFormat="1" applyBorder="1"/>
    <xf numFmtId="1" fontId="0" fillId="0" borderId="19" xfId="0" applyNumberFormat="1" applyBorder="1"/>
    <xf numFmtId="1" fontId="0" fillId="0" borderId="18" xfId="0" applyNumberFormat="1" applyBorder="1"/>
    <xf numFmtId="164" fontId="20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center" textRotation="90"/>
    </xf>
    <xf numFmtId="164" fontId="0" fillId="0" borderId="0" xfId="0" applyNumberFormat="1" applyBorder="1" applyAlignment="1">
      <alignment horizontal="center" textRotation="90" wrapText="1"/>
    </xf>
    <xf numFmtId="1" fontId="0" fillId="0" borderId="13" xfId="0" applyNumberFormat="1" applyBorder="1" applyAlignment="1">
      <alignment horizontal="right" textRotation="90"/>
    </xf>
    <xf numFmtId="164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right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164" fontId="0" fillId="0" borderId="18" xfId="0" applyNumberFormat="1" applyBorder="1" applyAlignment="1">
      <alignment vertical="top"/>
    </xf>
    <xf numFmtId="1" fontId="0" fillId="0" borderId="18" xfId="0" applyNumberFormat="1" applyBorder="1" applyAlignment="1">
      <alignment vertical="top"/>
    </xf>
    <xf numFmtId="164" fontId="0" fillId="0" borderId="0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0" xfId="0" applyAlignment="1">
      <alignment vertical="top"/>
    </xf>
    <xf numFmtId="1" fontId="0" fillId="0" borderId="13" xfId="0" applyNumberFormat="1" applyBorder="1" applyAlignment="1">
      <alignment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1" fontId="0" fillId="0" borderId="14" xfId="0" applyNumberFormat="1" applyBorder="1" applyAlignment="1">
      <alignment vertical="top"/>
    </xf>
    <xf numFmtId="0" fontId="0" fillId="0" borderId="18" xfId="0" applyBorder="1" applyAlignment="1">
      <alignment vertical="top"/>
    </xf>
    <xf numFmtId="1" fontId="0" fillId="0" borderId="19" xfId="0" applyNumberFormat="1" applyBorder="1" applyAlignment="1">
      <alignment vertical="top"/>
    </xf>
    <xf numFmtId="164" fontId="0" fillId="0" borderId="18" xfId="0" applyNumberFormat="1" applyBorder="1" applyAlignment="1">
      <alignment horizontal="center" vertical="top"/>
    </xf>
    <xf numFmtId="1" fontId="0" fillId="0" borderId="20" xfId="0" applyNumberFormat="1" applyBorder="1" applyAlignment="1">
      <alignment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1501</xdr:colOff>
      <xdr:row>1</xdr:row>
      <xdr:rowOff>207818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0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20</xdr:col>
      <xdr:colOff>1501</xdr:colOff>
      <xdr:row>29</xdr:row>
      <xdr:rowOff>207818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6546273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57</xdr:row>
      <xdr:rowOff>0</xdr:rowOff>
    </xdr:from>
    <xdr:to>
      <xdr:col>20</xdr:col>
      <xdr:colOff>1501</xdr:colOff>
      <xdr:row>58</xdr:row>
      <xdr:rowOff>207818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13369636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89</xdr:row>
      <xdr:rowOff>0</xdr:rowOff>
    </xdr:from>
    <xdr:to>
      <xdr:col>20</xdr:col>
      <xdr:colOff>1501</xdr:colOff>
      <xdr:row>90</xdr:row>
      <xdr:rowOff>207818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20851091"/>
          <a:ext cx="1205115" cy="39831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121</xdr:row>
      <xdr:rowOff>0</xdr:rowOff>
    </xdr:from>
    <xdr:to>
      <xdr:col>20</xdr:col>
      <xdr:colOff>1501</xdr:colOff>
      <xdr:row>122</xdr:row>
      <xdr:rowOff>207818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2409" y="28332545"/>
          <a:ext cx="1205115" cy="398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1"/>
  <sheetViews>
    <sheetView tabSelected="1" zoomScale="110" zoomScaleNormal="110" workbookViewId="0">
      <selection activeCell="B1" sqref="B1"/>
    </sheetView>
  </sheetViews>
  <sheetFormatPr baseColWidth="10" defaultRowHeight="15" x14ac:dyDescent="0.25"/>
  <cols>
    <col min="1" max="1" width="7.7109375" customWidth="1"/>
    <col min="2" max="2" width="8.7109375" customWidth="1"/>
    <col min="3" max="4" width="8.7109375" style="4" customWidth="1"/>
    <col min="5" max="5" width="12.28515625" style="4" customWidth="1"/>
    <col min="6" max="6" width="7.5703125" style="4" customWidth="1"/>
    <col min="7" max="8" width="8.7109375" style="4" customWidth="1"/>
    <col min="9" max="9" width="8.7109375" style="5" customWidth="1"/>
    <col min="10" max="10" width="8.7109375" customWidth="1"/>
    <col min="11" max="12" width="8.7109375" style="4" customWidth="1"/>
    <col min="13" max="13" width="8.7109375" style="5" customWidth="1"/>
    <col min="14" max="15" width="10.140625" style="4" customWidth="1"/>
    <col min="16" max="16" width="10.5703125" customWidth="1"/>
    <col min="17" max="17" width="8.7109375" style="4" customWidth="1"/>
    <col min="18" max="19" width="10.42578125" customWidth="1"/>
    <col min="20" max="20" width="7.7109375" customWidth="1"/>
  </cols>
  <sheetData>
    <row r="2" spans="1:22" s="1" customFormat="1" ht="18.75" x14ac:dyDescent="0.3">
      <c r="A2" s="1" t="s">
        <v>117</v>
      </c>
      <c r="C2" s="2"/>
      <c r="D2" s="2"/>
      <c r="E2" s="2"/>
      <c r="F2" s="50" t="s">
        <v>0</v>
      </c>
      <c r="G2" s="2"/>
      <c r="H2" s="2"/>
      <c r="I2" s="3"/>
      <c r="K2" s="2"/>
      <c r="L2" s="2"/>
      <c r="M2" s="3"/>
      <c r="N2" s="2"/>
      <c r="O2" s="2"/>
      <c r="P2" s="3"/>
      <c r="Q2" s="28"/>
      <c r="T2" s="49"/>
    </row>
    <row r="3" spans="1:22" s="1" customFormat="1" ht="18.75" x14ac:dyDescent="0.3">
      <c r="C3" s="2"/>
      <c r="D3" s="2"/>
      <c r="E3" s="2"/>
      <c r="F3" s="2"/>
      <c r="G3" s="2"/>
      <c r="H3" s="2"/>
      <c r="I3" s="3"/>
      <c r="K3" s="2"/>
      <c r="L3" s="2"/>
      <c r="M3" s="3"/>
      <c r="N3" s="2"/>
      <c r="O3" s="2"/>
      <c r="P3" s="3"/>
      <c r="Q3" s="2"/>
      <c r="T3" s="28" t="s">
        <v>30</v>
      </c>
    </row>
    <row r="4" spans="1:22" ht="15.75" thickBot="1" x14ac:dyDescent="0.3">
      <c r="P4" s="5"/>
      <c r="T4" s="14" t="s">
        <v>140</v>
      </c>
    </row>
    <row r="5" spans="1:22" ht="15.75" thickTop="1" x14ac:dyDescent="0.25">
      <c r="A5" s="6"/>
      <c r="B5" s="51" t="s">
        <v>1</v>
      </c>
      <c r="C5" s="51"/>
      <c r="D5" s="51"/>
      <c r="E5" s="51"/>
      <c r="F5" s="51"/>
      <c r="G5" s="51"/>
      <c r="H5" s="51"/>
      <c r="I5" s="51"/>
      <c r="J5" s="52" t="s">
        <v>2</v>
      </c>
      <c r="K5" s="51"/>
      <c r="L5" s="51"/>
      <c r="M5" s="53"/>
      <c r="N5" s="54" t="s">
        <v>93</v>
      </c>
      <c r="O5" s="55"/>
      <c r="P5" s="55"/>
      <c r="Q5" s="55"/>
      <c r="R5" s="55"/>
      <c r="S5" s="55"/>
      <c r="T5" s="55"/>
    </row>
    <row r="6" spans="1:22" s="14" customFormat="1" ht="68.099999999999994" customHeight="1" x14ac:dyDescent="0.25">
      <c r="A6" s="7" t="s">
        <v>3</v>
      </c>
      <c r="B6" s="8" t="s">
        <v>4</v>
      </c>
      <c r="C6" s="29" t="s">
        <v>5</v>
      </c>
      <c r="D6" s="10" t="s">
        <v>6</v>
      </c>
      <c r="E6" s="30" t="s">
        <v>22</v>
      </c>
      <c r="F6" s="9" t="s">
        <v>7</v>
      </c>
      <c r="G6" s="10" t="s">
        <v>8</v>
      </c>
      <c r="H6" s="10" t="s">
        <v>9</v>
      </c>
      <c r="I6" s="11" t="s">
        <v>21</v>
      </c>
      <c r="J6" s="31" t="s">
        <v>4</v>
      </c>
      <c r="K6" s="9" t="s">
        <v>7</v>
      </c>
      <c r="L6" s="10" t="s">
        <v>8</v>
      </c>
      <c r="M6" s="11" t="s">
        <v>21</v>
      </c>
      <c r="N6" s="12" t="s">
        <v>23</v>
      </c>
      <c r="O6" s="12" t="s">
        <v>24</v>
      </c>
      <c r="P6" s="13" t="s">
        <v>25</v>
      </c>
      <c r="Q6" s="13" t="s">
        <v>26</v>
      </c>
      <c r="R6" s="12" t="s">
        <v>27</v>
      </c>
      <c r="S6" s="12" t="s">
        <v>28</v>
      </c>
      <c r="T6" s="7" t="s">
        <v>3</v>
      </c>
    </row>
    <row r="7" spans="1:22" s="14" customFormat="1" ht="19.5" customHeight="1" x14ac:dyDescent="0.25">
      <c r="A7" s="15" t="s">
        <v>10</v>
      </c>
      <c r="B7" s="16" t="s">
        <v>11</v>
      </c>
      <c r="C7" s="32" t="s">
        <v>12</v>
      </c>
      <c r="D7" s="32" t="s">
        <v>12</v>
      </c>
      <c r="E7" s="32" t="s">
        <v>12</v>
      </c>
      <c r="F7" s="17" t="s">
        <v>13</v>
      </c>
      <c r="G7" s="17" t="s">
        <v>14</v>
      </c>
      <c r="H7" s="17" t="s">
        <v>14</v>
      </c>
      <c r="I7" s="18" t="s">
        <v>15</v>
      </c>
      <c r="J7" s="33" t="s">
        <v>11</v>
      </c>
      <c r="K7" s="17" t="s">
        <v>13</v>
      </c>
      <c r="L7" s="17" t="s">
        <v>14</v>
      </c>
      <c r="M7" s="19" t="s">
        <v>15</v>
      </c>
      <c r="N7" s="17" t="s">
        <v>16</v>
      </c>
      <c r="O7" s="17" t="s">
        <v>29</v>
      </c>
      <c r="P7" s="18" t="s">
        <v>15</v>
      </c>
      <c r="Q7" s="18" t="s">
        <v>15</v>
      </c>
      <c r="R7" s="17" t="s">
        <v>16</v>
      </c>
      <c r="S7" s="17" t="s">
        <v>13</v>
      </c>
      <c r="T7" s="16" t="s">
        <v>10</v>
      </c>
    </row>
    <row r="8" spans="1:22" x14ac:dyDescent="0.25">
      <c r="A8">
        <v>25</v>
      </c>
      <c r="B8" s="25">
        <v>4046.0040044541502</v>
      </c>
      <c r="C8" s="38">
        <v>8.3224837075752802</v>
      </c>
      <c r="D8" s="38">
        <v>12.3991975334493</v>
      </c>
      <c r="E8" s="38" t="s">
        <v>31</v>
      </c>
      <c r="F8" s="20">
        <v>11.704587810544</v>
      </c>
      <c r="G8" s="20">
        <v>6.0690395444712903</v>
      </c>
      <c r="H8" s="20">
        <v>11.645445531836</v>
      </c>
      <c r="I8" s="21">
        <v>57.793090826115197</v>
      </c>
      <c r="J8" s="5">
        <v>2800.56781934639</v>
      </c>
      <c r="K8" s="4">
        <v>9.1493823751331007</v>
      </c>
      <c r="L8" s="4">
        <v>6.44952753683416</v>
      </c>
      <c r="M8" s="21">
        <v>32.214803062056298</v>
      </c>
      <c r="N8" s="4">
        <v>12.5319705572442</v>
      </c>
      <c r="O8" s="34">
        <v>2.2999999999999998</v>
      </c>
      <c r="P8" s="5">
        <v>120.36526903204999</v>
      </c>
      <c r="Q8" s="35">
        <v>63</v>
      </c>
      <c r="R8" s="4">
        <v>4.8146107612820002</v>
      </c>
      <c r="S8" s="34">
        <v>15.1</v>
      </c>
      <c r="T8">
        <v>25</v>
      </c>
      <c r="V8" s="4"/>
    </row>
    <row r="9" spans="1:22" x14ac:dyDescent="0.25">
      <c r="A9">
        <v>30</v>
      </c>
      <c r="B9" s="25">
        <v>2560.9751077747201</v>
      </c>
      <c r="C9" s="38">
        <v>11.890259756005699</v>
      </c>
      <c r="D9" s="38">
        <v>15.7248537747966</v>
      </c>
      <c r="E9" s="38" t="s">
        <v>32</v>
      </c>
      <c r="F9" s="20">
        <v>14.129186331481099</v>
      </c>
      <c r="G9" s="20">
        <v>8.3812917190278196</v>
      </c>
      <c r="H9" s="20">
        <v>15.861835764035</v>
      </c>
      <c r="I9" s="21">
        <v>94.086442503185395</v>
      </c>
      <c r="J9" s="5">
        <v>1485.0288966794301</v>
      </c>
      <c r="K9" s="4">
        <v>7.3950874967037503</v>
      </c>
      <c r="L9" s="4">
        <v>7.9626800473998696</v>
      </c>
      <c r="M9" s="21">
        <v>40.453023125996303</v>
      </c>
      <c r="N9" s="4">
        <v>15.3492749606133</v>
      </c>
      <c r="O9" s="34">
        <f>+(F9-F8+K9)/5</f>
        <v>1.9639372035281699</v>
      </c>
      <c r="P9" s="5">
        <v>197.11164383511601</v>
      </c>
      <c r="Q9" s="35">
        <f>+M9+Q8</f>
        <v>103.45302312599631</v>
      </c>
      <c r="R9" s="4">
        <v>6.5703881278372096</v>
      </c>
      <c r="S9" s="34">
        <f t="shared" ref="S9:S26" si="0">+(F8+F9+K9)/2</f>
        <v>16.614430819364426</v>
      </c>
      <c r="T9">
        <v>30</v>
      </c>
      <c r="V9" s="4"/>
    </row>
    <row r="10" spans="1:22" x14ac:dyDescent="0.25">
      <c r="A10">
        <v>35</v>
      </c>
      <c r="B10" s="25">
        <v>1761.40879108797</v>
      </c>
      <c r="C10" s="38">
        <v>15.144387784125399</v>
      </c>
      <c r="D10" s="38">
        <v>18.758147075708901</v>
      </c>
      <c r="E10" s="38" t="s">
        <v>33</v>
      </c>
      <c r="F10" s="20">
        <v>16.4216207892005</v>
      </c>
      <c r="G10" s="20">
        <v>10.8951443625129</v>
      </c>
      <c r="H10" s="20">
        <v>20.144100731370401</v>
      </c>
      <c r="I10" s="21">
        <v>133.41071169350101</v>
      </c>
      <c r="J10" s="5">
        <v>799.566316686753</v>
      </c>
      <c r="K10" s="4">
        <v>6.44367072134935</v>
      </c>
      <c r="L10" s="4">
        <v>10.129651026056401</v>
      </c>
      <c r="M10" s="21">
        <v>46.704806621361399</v>
      </c>
      <c r="N10" s="4">
        <v>17.205815162335501</v>
      </c>
      <c r="O10" s="34">
        <f t="shared" ref="O10:O26" si="1">+(F10-F9+K10)/5</f>
        <v>1.7472210358137503</v>
      </c>
      <c r="P10" s="5">
        <v>283.14071964679403</v>
      </c>
      <c r="Q10" s="35">
        <f t="shared" ref="Q10:Q26" si="2">+M10+Q9</f>
        <v>150.15782974735771</v>
      </c>
      <c r="R10" s="4">
        <v>8.0897348470512505</v>
      </c>
      <c r="S10" s="34">
        <f t="shared" si="0"/>
        <v>18.497238921015473</v>
      </c>
      <c r="T10">
        <v>35</v>
      </c>
      <c r="V10" s="4"/>
    </row>
    <row r="11" spans="1:22" s="40" customFormat="1" ht="21.95" customHeight="1" x14ac:dyDescent="0.25">
      <c r="A11" s="40">
        <v>40</v>
      </c>
      <c r="B11" s="41">
        <v>1213.82435296626</v>
      </c>
      <c r="C11" s="42">
        <v>18.090344547073698</v>
      </c>
      <c r="D11" s="42">
        <v>21.5041825225662</v>
      </c>
      <c r="E11" s="42" t="s">
        <v>34</v>
      </c>
      <c r="F11" s="43">
        <v>18.434669595900399</v>
      </c>
      <c r="G11" s="43">
        <v>13.905762738937799</v>
      </c>
      <c r="H11" s="43">
        <v>24.448811033513302</v>
      </c>
      <c r="I11" s="44">
        <v>174.02964535418499</v>
      </c>
      <c r="J11" s="35">
        <v>547.58443812171095</v>
      </c>
      <c r="K11" s="34">
        <v>5.7952149556547798</v>
      </c>
      <c r="L11" s="34">
        <v>11.6081840509678</v>
      </c>
      <c r="M11" s="44">
        <v>51.332323390248398</v>
      </c>
      <c r="N11" s="34">
        <v>18.390251410186401</v>
      </c>
      <c r="O11" s="34">
        <f t="shared" si="1"/>
        <v>1.5616527524709358</v>
      </c>
      <c r="P11" s="35">
        <v>375.09197669772601</v>
      </c>
      <c r="Q11" s="35">
        <f t="shared" si="2"/>
        <v>201.49015313760611</v>
      </c>
      <c r="R11" s="34">
        <v>9.3772994174431403</v>
      </c>
      <c r="S11" s="34">
        <f t="shared" si="0"/>
        <v>20.325752670377838</v>
      </c>
      <c r="T11" s="40">
        <v>40</v>
      </c>
      <c r="V11" s="34"/>
    </row>
    <row r="12" spans="1:22" x14ac:dyDescent="0.25">
      <c r="A12">
        <v>45</v>
      </c>
      <c r="B12" s="25">
        <v>894.616825520367</v>
      </c>
      <c r="C12" s="38">
        <v>20.753105287520299</v>
      </c>
      <c r="D12" s="38">
        <v>23.986240464397099</v>
      </c>
      <c r="E12" s="38" t="s">
        <v>35</v>
      </c>
      <c r="F12" s="20">
        <v>20.1139295416374</v>
      </c>
      <c r="G12" s="20">
        <v>16.9194012732438</v>
      </c>
      <c r="H12" s="20">
        <v>28.746224805331298</v>
      </c>
      <c r="I12" s="21">
        <v>214.88673010973901</v>
      </c>
      <c r="J12" s="5">
        <v>319.20752744588998</v>
      </c>
      <c r="K12" s="4">
        <v>5.3028061672790301</v>
      </c>
      <c r="L12" s="4">
        <v>14.543581653818899</v>
      </c>
      <c r="M12" s="21">
        <v>54.6853102763396</v>
      </c>
      <c r="N12" s="4">
        <v>19.1084790063789</v>
      </c>
      <c r="O12" s="34">
        <f t="shared" si="1"/>
        <v>1.3964132226032064</v>
      </c>
      <c r="P12" s="5">
        <v>470.63437172962</v>
      </c>
      <c r="Q12" s="35">
        <f t="shared" si="2"/>
        <v>256.17546341394569</v>
      </c>
      <c r="R12" s="4">
        <v>10.458541593991599</v>
      </c>
      <c r="S12" s="34">
        <f t="shared" si="0"/>
        <v>21.925702652408415</v>
      </c>
      <c r="T12">
        <v>45</v>
      </c>
      <c r="V12" s="4"/>
    </row>
    <row r="13" spans="1:22" x14ac:dyDescent="0.25">
      <c r="A13">
        <v>50</v>
      </c>
      <c r="B13" s="25">
        <v>696.68407377078404</v>
      </c>
      <c r="C13" s="38">
        <v>23.162845914029798</v>
      </c>
      <c r="D13" s="38">
        <v>26.232448983596399</v>
      </c>
      <c r="E13" s="38" t="s">
        <v>36</v>
      </c>
      <c r="F13" s="20">
        <v>21.527898127974201</v>
      </c>
      <c r="G13" s="20">
        <v>19.835261609546698</v>
      </c>
      <c r="H13" s="20">
        <v>33.015024301984703</v>
      </c>
      <c r="I13" s="21">
        <v>255.34176930619401</v>
      </c>
      <c r="J13" s="5">
        <v>197.93275174958401</v>
      </c>
      <c r="K13" s="4">
        <v>4.9061637082887399</v>
      </c>
      <c r="L13" s="4">
        <v>17.765083204338701</v>
      </c>
      <c r="M13" s="21">
        <v>57.054261666191401</v>
      </c>
      <c r="N13" s="4">
        <v>19.501860172529302</v>
      </c>
      <c r="O13" s="34">
        <f t="shared" si="1"/>
        <v>1.264026458925108</v>
      </c>
      <c r="P13" s="5">
        <v>568.14367259226594</v>
      </c>
      <c r="Q13" s="35">
        <f t="shared" si="2"/>
        <v>313.22972508013709</v>
      </c>
      <c r="R13" s="4">
        <v>11.362873451845299</v>
      </c>
      <c r="S13" s="34">
        <f t="shared" si="0"/>
        <v>23.273995688950169</v>
      </c>
      <c r="T13">
        <v>50</v>
      </c>
      <c r="V13" s="4"/>
    </row>
    <row r="14" spans="1:22" x14ac:dyDescent="0.25">
      <c r="A14">
        <v>55</v>
      </c>
      <c r="B14" s="25">
        <v>564.67478365901695</v>
      </c>
      <c r="C14" s="38">
        <v>25.349218127869801</v>
      </c>
      <c r="D14" s="38">
        <v>28.270447529515302</v>
      </c>
      <c r="E14" s="38" t="s">
        <v>37</v>
      </c>
      <c r="F14" s="20">
        <v>22.7848394365604</v>
      </c>
      <c r="G14" s="20">
        <v>22.666206886496798</v>
      </c>
      <c r="H14" s="20">
        <v>37.239489925545499</v>
      </c>
      <c r="I14" s="21">
        <v>295.01108725384103</v>
      </c>
      <c r="J14" s="5">
        <v>132.009290111767</v>
      </c>
      <c r="K14" s="4">
        <v>4.5749392333025796</v>
      </c>
      <c r="L14" s="4">
        <v>21.006102314195498</v>
      </c>
      <c r="M14" s="21">
        <v>58.6673540648856</v>
      </c>
      <c r="N14" s="4">
        <v>19.667334402506398</v>
      </c>
      <c r="O14" s="34">
        <f t="shared" si="1"/>
        <v>1.1663761083777557</v>
      </c>
      <c r="P14" s="5">
        <v>666.48034460479801</v>
      </c>
      <c r="Q14" s="35">
        <f t="shared" si="2"/>
        <v>371.8970791450227</v>
      </c>
      <c r="R14" s="4">
        <v>12.11782444736</v>
      </c>
      <c r="S14" s="34">
        <f t="shared" si="0"/>
        <v>24.44383839891859</v>
      </c>
      <c r="T14">
        <v>55</v>
      </c>
      <c r="V14" s="4"/>
    </row>
    <row r="15" spans="1:22" s="40" customFormat="1" ht="21.95" customHeight="1" x14ac:dyDescent="0.25">
      <c r="A15" s="40">
        <v>60</v>
      </c>
      <c r="B15" s="41">
        <v>470.25292883007802</v>
      </c>
      <c r="C15" s="42">
        <v>27.3392419996926</v>
      </c>
      <c r="D15" s="42">
        <v>30.125422511106201</v>
      </c>
      <c r="E15" s="42" t="s">
        <v>38</v>
      </c>
      <c r="F15" s="43">
        <v>23.948063445694601</v>
      </c>
      <c r="G15" s="43">
        <v>25.4638756501096</v>
      </c>
      <c r="H15" s="43">
        <v>41.407828389991302</v>
      </c>
      <c r="I15" s="44">
        <v>333.671095650567</v>
      </c>
      <c r="J15" s="35">
        <v>94.421854828939004</v>
      </c>
      <c r="K15" s="34">
        <v>4.2916046784228001</v>
      </c>
      <c r="L15" s="34">
        <v>24.056290001808499</v>
      </c>
      <c r="M15" s="44">
        <v>59.700069419407001</v>
      </c>
      <c r="N15" s="34">
        <v>19.672015563226701</v>
      </c>
      <c r="O15" s="34">
        <f t="shared" si="1"/>
        <v>1.0909657375114001</v>
      </c>
      <c r="P15" s="35">
        <v>764.84042242093199</v>
      </c>
      <c r="Q15" s="35">
        <f t="shared" si="2"/>
        <v>431.59714856442969</v>
      </c>
      <c r="R15" s="34">
        <v>12.747340373682199</v>
      </c>
      <c r="S15" s="34">
        <f t="shared" si="0"/>
        <v>25.512253780338902</v>
      </c>
      <c r="T15" s="40">
        <v>60</v>
      </c>
      <c r="V15" s="34"/>
    </row>
    <row r="16" spans="1:22" x14ac:dyDescent="0.25">
      <c r="A16">
        <v>65</v>
      </c>
      <c r="B16" s="25">
        <v>398.77651586916801</v>
      </c>
      <c r="C16" s="38">
        <v>29.156731315816199</v>
      </c>
      <c r="D16" s="38">
        <v>31.8195716409002</v>
      </c>
      <c r="E16" s="38" t="s">
        <v>39</v>
      </c>
      <c r="F16" s="20">
        <v>25.0233075713031</v>
      </c>
      <c r="G16" s="20">
        <v>28.265887690712901</v>
      </c>
      <c r="H16" s="20">
        <v>45.5111115862532</v>
      </c>
      <c r="I16" s="21">
        <v>371.19931972564302</v>
      </c>
      <c r="J16" s="5">
        <v>71.476412960909599</v>
      </c>
      <c r="K16" s="4">
        <v>4.0450178550744402</v>
      </c>
      <c r="L16" s="4">
        <v>26.843176447426199</v>
      </c>
      <c r="M16" s="21">
        <v>60.286511198468602</v>
      </c>
      <c r="N16" s="4">
        <v>19.5629470547088</v>
      </c>
      <c r="O16" s="34">
        <f t="shared" si="1"/>
        <v>1.0240523961365879</v>
      </c>
      <c r="P16" s="5">
        <v>862.65515769447597</v>
      </c>
      <c r="Q16" s="35">
        <f t="shared" si="2"/>
        <v>491.88365976289828</v>
      </c>
      <c r="R16" s="4">
        <v>13.2716178106842</v>
      </c>
      <c r="S16" s="34">
        <f t="shared" si="0"/>
        <v>26.508194436036071</v>
      </c>
      <c r="T16">
        <v>65</v>
      </c>
      <c r="V16" s="4"/>
    </row>
    <row r="17" spans="1:22" x14ac:dyDescent="0.25">
      <c r="A17">
        <v>70</v>
      </c>
      <c r="B17" s="25">
        <v>342.27614898216598</v>
      </c>
      <c r="C17" s="38">
        <v>30.822351857620699</v>
      </c>
      <c r="D17" s="38">
        <v>33.372158259392002</v>
      </c>
      <c r="E17" s="38" t="s">
        <v>40</v>
      </c>
      <c r="F17" s="20">
        <v>26.002613212566899</v>
      </c>
      <c r="G17" s="20">
        <v>31.1010634144302</v>
      </c>
      <c r="H17" s="20">
        <v>49.542566094696603</v>
      </c>
      <c r="I17" s="21">
        <v>407.53769179213299</v>
      </c>
      <c r="J17" s="5">
        <v>56.500366887002002</v>
      </c>
      <c r="K17" s="4">
        <v>3.82759162759743</v>
      </c>
      <c r="L17" s="4">
        <v>29.369207206657201</v>
      </c>
      <c r="M17" s="21">
        <v>60.529204323331598</v>
      </c>
      <c r="N17" s="4">
        <v>19.373515277964302</v>
      </c>
      <c r="O17" s="34">
        <f t="shared" si="1"/>
        <v>0.96137945377224587</v>
      </c>
      <c r="P17" s="5">
        <v>959.52273408429699</v>
      </c>
      <c r="Q17" s="35">
        <f t="shared" si="2"/>
        <v>552.41286408622989</v>
      </c>
      <c r="R17" s="4">
        <v>13.707467629775699</v>
      </c>
      <c r="S17" s="34">
        <f t="shared" si="0"/>
        <v>27.426756205733714</v>
      </c>
      <c r="T17">
        <v>70</v>
      </c>
      <c r="V17" s="4"/>
    </row>
    <row r="18" spans="1:22" x14ac:dyDescent="0.25">
      <c r="A18">
        <v>75</v>
      </c>
      <c r="B18" s="25">
        <v>296.072657870618</v>
      </c>
      <c r="C18" s="38">
        <v>32.353918148855001</v>
      </c>
      <c r="D18" s="38">
        <v>34.7997879441983</v>
      </c>
      <c r="E18" s="38" t="s">
        <v>41</v>
      </c>
      <c r="F18" s="20">
        <v>26.899752346416999</v>
      </c>
      <c r="G18" s="20">
        <v>34.011833857409997</v>
      </c>
      <c r="H18" s="20">
        <v>53.497077098950101</v>
      </c>
      <c r="I18" s="21">
        <v>442.66930415185999</v>
      </c>
      <c r="J18" s="5">
        <v>46.203491111548303</v>
      </c>
      <c r="K18" s="4">
        <v>3.6338912185985501</v>
      </c>
      <c r="L18" s="4">
        <v>31.6448924951167</v>
      </c>
      <c r="M18" s="21">
        <v>60.5068105028353</v>
      </c>
      <c r="N18" s="4">
        <v>19.127684572512401</v>
      </c>
      <c r="O18" s="34">
        <f t="shared" si="1"/>
        <v>0.90620607048973001</v>
      </c>
      <c r="P18" s="5">
        <v>1055.16115694686</v>
      </c>
      <c r="Q18" s="35">
        <f t="shared" si="2"/>
        <v>612.91967458906515</v>
      </c>
      <c r="R18" s="4">
        <v>14.0688154259581</v>
      </c>
      <c r="S18" s="34">
        <f t="shared" si="0"/>
        <v>28.268128388791226</v>
      </c>
      <c r="T18">
        <v>75</v>
      </c>
      <c r="V18" s="4"/>
    </row>
    <row r="19" spans="1:22" s="40" customFormat="1" ht="21.95" customHeight="1" x14ac:dyDescent="0.25">
      <c r="A19" s="40">
        <v>80</v>
      </c>
      <c r="B19" s="41">
        <v>257.33886631068998</v>
      </c>
      <c r="C19" s="42">
        <v>33.766756151066197</v>
      </c>
      <c r="D19" s="42">
        <v>36.116746591906498</v>
      </c>
      <c r="E19" s="42" t="s">
        <v>42</v>
      </c>
      <c r="F19" s="43">
        <v>27.741277055767501</v>
      </c>
      <c r="G19" s="43">
        <v>37.048070335720197</v>
      </c>
      <c r="H19" s="43">
        <v>57.370830122535402</v>
      </c>
      <c r="I19" s="44">
        <v>476.60345692122797</v>
      </c>
      <c r="J19" s="35">
        <v>38.733791559927603</v>
      </c>
      <c r="K19" s="34">
        <v>3.4598716072359799</v>
      </c>
      <c r="L19" s="34">
        <v>33.724074897735299</v>
      </c>
      <c r="M19" s="44">
        <v>60.2799802798285</v>
      </c>
      <c r="N19" s="34">
        <v>18.842826609839399</v>
      </c>
      <c r="O19" s="34">
        <f t="shared" si="1"/>
        <v>0.86027926331729643</v>
      </c>
      <c r="P19" s="35">
        <v>1149.37528999606</v>
      </c>
      <c r="Q19" s="35">
        <f t="shared" si="2"/>
        <v>673.19965486889362</v>
      </c>
      <c r="R19" s="34">
        <v>14.3671911249507</v>
      </c>
      <c r="S19" s="34">
        <f t="shared" si="0"/>
        <v>29.050450504710241</v>
      </c>
      <c r="T19" s="40">
        <v>80</v>
      </c>
      <c r="V19" s="34"/>
    </row>
    <row r="20" spans="1:22" x14ac:dyDescent="0.25">
      <c r="A20">
        <v>85</v>
      </c>
      <c r="B20" s="25">
        <v>224.42021883300799</v>
      </c>
      <c r="C20" s="38">
        <v>35.074058908069901</v>
      </c>
      <c r="D20" s="38">
        <v>37.335331927460899</v>
      </c>
      <c r="E20" s="38" t="s">
        <v>43</v>
      </c>
      <c r="F20" s="20">
        <v>28.5373867071322</v>
      </c>
      <c r="G20" s="20">
        <v>40.237516588700501</v>
      </c>
      <c r="H20" s="20">
        <v>61.161045053785998</v>
      </c>
      <c r="I20" s="21">
        <v>509.36591659327399</v>
      </c>
      <c r="J20" s="5">
        <v>32.9186474776822</v>
      </c>
      <c r="K20" s="4">
        <v>3.3024312742275299</v>
      </c>
      <c r="L20" s="4">
        <v>35.739704876664099</v>
      </c>
      <c r="M20" s="21">
        <v>59.895728829430404</v>
      </c>
      <c r="N20" s="4">
        <v>18.5316377002952</v>
      </c>
      <c r="O20" s="34">
        <f t="shared" si="1"/>
        <v>0.81970818511844568</v>
      </c>
      <c r="P20" s="5">
        <v>1242.03347849753</v>
      </c>
      <c r="Q20" s="35">
        <f t="shared" si="2"/>
        <v>733.09538369832399</v>
      </c>
      <c r="R20" s="4">
        <v>14.612158570559201</v>
      </c>
      <c r="S20" s="34">
        <f t="shared" si="0"/>
        <v>29.790547518563613</v>
      </c>
      <c r="T20">
        <v>85</v>
      </c>
      <c r="V20" s="4"/>
    </row>
    <row r="21" spans="1:22" x14ac:dyDescent="0.25">
      <c r="A21">
        <v>90</v>
      </c>
      <c r="B21" s="25">
        <v>196.32236683589301</v>
      </c>
      <c r="C21" s="38">
        <v>36.287207157083401</v>
      </c>
      <c r="D21" s="38">
        <v>38.466152357680002</v>
      </c>
      <c r="E21" s="38" t="s">
        <v>44</v>
      </c>
      <c r="F21" s="20">
        <v>29.2758973718413</v>
      </c>
      <c r="G21" s="20">
        <v>43.573784050673197</v>
      </c>
      <c r="H21" s="20">
        <v>64.865774102822101</v>
      </c>
      <c r="I21" s="21">
        <v>540.99250618476594</v>
      </c>
      <c r="J21" s="5">
        <v>28.097851997115001</v>
      </c>
      <c r="K21" s="4">
        <v>3.1591351828378502</v>
      </c>
      <c r="L21" s="4">
        <v>37.835772385669102</v>
      </c>
      <c r="M21" s="21">
        <v>59.390695991098703</v>
      </c>
      <c r="N21" s="4">
        <v>18.203457116518202</v>
      </c>
      <c r="O21" s="34">
        <f t="shared" si="1"/>
        <v>0.77952916950939</v>
      </c>
      <c r="P21" s="5">
        <v>1333.05076408012</v>
      </c>
      <c r="Q21" s="35">
        <f t="shared" si="2"/>
        <v>792.4860796894227</v>
      </c>
      <c r="R21" s="4">
        <v>14.8116751564458</v>
      </c>
      <c r="S21" s="34">
        <f t="shared" si="0"/>
        <v>30.486209630905673</v>
      </c>
      <c r="T21">
        <v>90</v>
      </c>
      <c r="V21" s="4"/>
    </row>
    <row r="22" spans="1:22" x14ac:dyDescent="0.25">
      <c r="A22">
        <v>95</v>
      </c>
      <c r="B22" s="25">
        <v>172.29937075840701</v>
      </c>
      <c r="C22" s="38">
        <v>37.416047104837901</v>
      </c>
      <c r="D22" s="38">
        <v>39.518385896661002</v>
      </c>
      <c r="E22" s="38" t="s">
        <v>45</v>
      </c>
      <c r="F22" s="20">
        <v>29.946185816235399</v>
      </c>
      <c r="G22" s="20">
        <v>47.041804331188096</v>
      </c>
      <c r="H22" s="20">
        <v>68.483745335416501</v>
      </c>
      <c r="I22" s="21">
        <v>571.52485934351603</v>
      </c>
      <c r="J22" s="5">
        <v>24.022996077485999</v>
      </c>
      <c r="K22" s="4">
        <v>3.0280343813585402</v>
      </c>
      <c r="L22" s="4">
        <v>40.061008228112399</v>
      </c>
      <c r="M22" s="21">
        <v>58.793579105962699</v>
      </c>
      <c r="N22" s="4">
        <v>17.865186452942599</v>
      </c>
      <c r="O22" s="34">
        <f t="shared" si="1"/>
        <v>0.73966456515052792</v>
      </c>
      <c r="P22" s="5">
        <v>1422.37669634484</v>
      </c>
      <c r="Q22" s="35">
        <f t="shared" si="2"/>
        <v>851.27965879538544</v>
      </c>
      <c r="R22" s="4">
        <v>14.972386277314101</v>
      </c>
      <c r="S22" s="34">
        <f t="shared" si="0"/>
        <v>31.125058784717616</v>
      </c>
      <c r="T22">
        <v>95</v>
      </c>
      <c r="V22" s="4"/>
    </row>
    <row r="23" spans="1:22" s="40" customFormat="1" ht="21.95" customHeight="1" x14ac:dyDescent="0.25">
      <c r="A23" s="40">
        <v>100</v>
      </c>
      <c r="B23" s="41">
        <v>151.661456260649</v>
      </c>
      <c r="C23" s="42">
        <v>38.469126266524</v>
      </c>
      <c r="D23" s="42">
        <v>40.5</v>
      </c>
      <c r="E23" s="42" t="s">
        <v>46</v>
      </c>
      <c r="F23" s="43">
        <v>30.5597772039226</v>
      </c>
      <c r="G23" s="43">
        <v>50.6515267232651</v>
      </c>
      <c r="H23" s="43">
        <v>72.014239505069199</v>
      </c>
      <c r="I23" s="44">
        <v>601.00759945583297</v>
      </c>
      <c r="J23" s="35">
        <v>20.637914497758299</v>
      </c>
      <c r="K23" s="34">
        <v>2.9075438244971101</v>
      </c>
      <c r="L23" s="34">
        <v>42.353108382334</v>
      </c>
      <c r="M23" s="44">
        <v>58.126956587575897</v>
      </c>
      <c r="N23" s="34">
        <v>17.521939339978601</v>
      </c>
      <c r="O23" s="34">
        <f t="shared" si="1"/>
        <v>0.70422704243686218</v>
      </c>
      <c r="P23" s="35">
        <v>1509.98639304473</v>
      </c>
      <c r="Q23" s="35">
        <f t="shared" si="2"/>
        <v>909.40661538296138</v>
      </c>
      <c r="R23" s="34">
        <v>15.099863930447301</v>
      </c>
      <c r="S23" s="34">
        <f t="shared" si="0"/>
        <v>31.706753422327555</v>
      </c>
      <c r="T23" s="40">
        <v>100</v>
      </c>
      <c r="V23" s="34"/>
    </row>
    <row r="24" spans="1:22" x14ac:dyDescent="0.25">
      <c r="A24">
        <v>105</v>
      </c>
      <c r="B24" s="25">
        <v>133.79969402228099</v>
      </c>
      <c r="C24" s="38">
        <v>39.453891642825802</v>
      </c>
      <c r="D24" s="38">
        <v>41.417936292946898</v>
      </c>
      <c r="E24" s="38" t="s">
        <v>47</v>
      </c>
      <c r="F24" s="20">
        <v>31.140179648474501</v>
      </c>
      <c r="G24" s="20">
        <v>54.436231964143197</v>
      </c>
      <c r="H24" s="20">
        <v>75.456991733498398</v>
      </c>
      <c r="I24" s="21">
        <v>629.48646815904704</v>
      </c>
      <c r="J24" s="5">
        <v>17.861762238367401</v>
      </c>
      <c r="K24" s="4">
        <v>2.7963568895459598</v>
      </c>
      <c r="L24" s="4">
        <v>44.6466837797783</v>
      </c>
      <c r="M24" s="21">
        <v>57.408662771219703</v>
      </c>
      <c r="N24" s="4">
        <v>17.177506294886701</v>
      </c>
      <c r="O24" s="34">
        <f t="shared" si="1"/>
        <v>0.67535186681957204</v>
      </c>
      <c r="P24" s="5">
        <v>1595.87392451916</v>
      </c>
      <c r="Q24" s="35">
        <f t="shared" si="2"/>
        <v>966.8152781541811</v>
      </c>
      <c r="R24" s="4">
        <v>15.1987992811349</v>
      </c>
      <c r="S24" s="34">
        <f t="shared" si="0"/>
        <v>32.248156870971528</v>
      </c>
      <c r="T24">
        <v>105</v>
      </c>
      <c r="V24" s="4"/>
    </row>
    <row r="25" spans="1:22" x14ac:dyDescent="0.25">
      <c r="A25">
        <v>110</v>
      </c>
      <c r="B25" s="25">
        <v>118.265463642471</v>
      </c>
      <c r="C25" s="38">
        <v>40.376855455647501</v>
      </c>
      <c r="D25" s="38">
        <v>42.278265058817297</v>
      </c>
      <c r="E25" s="38" t="s">
        <v>48</v>
      </c>
      <c r="F25" s="20">
        <v>31.695610723317898</v>
      </c>
      <c r="G25" s="20">
        <v>58.415170970289701</v>
      </c>
      <c r="H25" s="20">
        <v>78.812112079548697</v>
      </c>
      <c r="I25" s="21">
        <v>657.00709248841804</v>
      </c>
      <c r="J25" s="5">
        <v>15.534230379810399</v>
      </c>
      <c r="K25" s="4">
        <v>2.6933839138734199</v>
      </c>
      <c r="L25" s="4">
        <v>46.9850095520381</v>
      </c>
      <c r="M25" s="21">
        <v>56.652831170543898</v>
      </c>
      <c r="N25" s="4">
        <v>16.834691099983001</v>
      </c>
      <c r="O25" s="34">
        <f t="shared" si="1"/>
        <v>0.64976299774336355</v>
      </c>
      <c r="P25" s="5">
        <v>1680.04738001908</v>
      </c>
      <c r="Q25" s="35">
        <f t="shared" si="2"/>
        <v>1023.468109324725</v>
      </c>
      <c r="R25" s="4">
        <v>15.2731580001734</v>
      </c>
      <c r="S25" s="34">
        <f t="shared" si="0"/>
        <v>32.764587142832909</v>
      </c>
      <c r="T25">
        <v>110</v>
      </c>
      <c r="V25" s="4"/>
    </row>
    <row r="26" spans="1:22" ht="15.75" thickBot="1" x14ac:dyDescent="0.3">
      <c r="A26" s="22">
        <v>115</v>
      </c>
      <c r="B26" s="26">
        <v>104.753971909104</v>
      </c>
      <c r="C26" s="39">
        <v>41.243733544989098</v>
      </c>
      <c r="D26" s="39">
        <v>43.086314243848001</v>
      </c>
      <c r="E26" s="39" t="s">
        <v>49</v>
      </c>
      <c r="F26" s="23">
        <v>32.210656145543503</v>
      </c>
      <c r="G26" s="23">
        <v>62.570495717673502</v>
      </c>
      <c r="H26" s="23">
        <v>82.080020700631493</v>
      </c>
      <c r="I26" s="24">
        <v>683.61418482210195</v>
      </c>
      <c r="J26" s="27">
        <v>13.511491733367199</v>
      </c>
      <c r="K26" s="23">
        <v>2.59770697085778</v>
      </c>
      <c r="L26" s="23">
        <v>49.4764452606737</v>
      </c>
      <c r="M26" s="24">
        <v>55.870691419675602</v>
      </c>
      <c r="N26" s="23">
        <v>16.495556750671899</v>
      </c>
      <c r="O26" s="36">
        <f t="shared" si="1"/>
        <v>0.62255047861667689</v>
      </c>
      <c r="P26" s="27">
        <v>1762.52516377244</v>
      </c>
      <c r="Q26" s="37">
        <f t="shared" si="2"/>
        <v>1079.3388007444005</v>
      </c>
      <c r="R26" s="23">
        <v>15.3263057719342</v>
      </c>
      <c r="S26" s="36">
        <f t="shared" si="0"/>
        <v>33.25198691985959</v>
      </c>
      <c r="T26" s="22">
        <v>115</v>
      </c>
      <c r="V26" s="4"/>
    </row>
    <row r="27" spans="1:22" ht="15.75" thickTop="1" x14ac:dyDescent="0.25"/>
    <row r="30" spans="1:22" s="1" customFormat="1" ht="18.75" x14ac:dyDescent="0.3">
      <c r="A30" s="1" t="s">
        <v>117</v>
      </c>
      <c r="C30" s="2"/>
      <c r="D30" s="2"/>
      <c r="E30" s="2"/>
      <c r="F30" s="50" t="s">
        <v>17</v>
      </c>
      <c r="G30" s="2"/>
      <c r="H30" s="2"/>
      <c r="I30" s="3"/>
      <c r="K30" s="2"/>
      <c r="L30" s="2"/>
      <c r="M30" s="3"/>
      <c r="N30" s="2"/>
      <c r="O30" s="2"/>
      <c r="P30" s="3"/>
      <c r="Q30" s="28"/>
      <c r="T30" s="49"/>
    </row>
    <row r="31" spans="1:22" s="1" customFormat="1" ht="18.75" x14ac:dyDescent="0.3">
      <c r="C31" s="2"/>
      <c r="D31" s="2"/>
      <c r="E31" s="2"/>
      <c r="F31" s="2"/>
      <c r="G31" s="2"/>
      <c r="H31" s="2"/>
      <c r="I31" s="3"/>
      <c r="K31" s="2"/>
      <c r="L31" s="2"/>
      <c r="M31" s="3"/>
      <c r="N31" s="2"/>
      <c r="O31" s="2"/>
      <c r="P31" s="3"/>
      <c r="Q31" s="2"/>
      <c r="T31" s="28" t="s">
        <v>30</v>
      </c>
    </row>
    <row r="32" spans="1:22" ht="15.75" thickBot="1" x14ac:dyDescent="0.3">
      <c r="P32" s="5"/>
      <c r="T32" s="14" t="s">
        <v>140</v>
      </c>
    </row>
    <row r="33" spans="1:22" ht="15.75" thickTop="1" x14ac:dyDescent="0.25">
      <c r="A33" s="6"/>
      <c r="B33" s="52" t="s">
        <v>1</v>
      </c>
      <c r="C33" s="51"/>
      <c r="D33" s="51"/>
      <c r="E33" s="51"/>
      <c r="F33" s="51"/>
      <c r="G33" s="51"/>
      <c r="H33" s="51"/>
      <c r="I33" s="53"/>
      <c r="J33" s="52" t="s">
        <v>2</v>
      </c>
      <c r="K33" s="51"/>
      <c r="L33" s="51"/>
      <c r="M33" s="53"/>
      <c r="N33" s="54" t="s">
        <v>93</v>
      </c>
      <c r="O33" s="55"/>
      <c r="P33" s="55"/>
      <c r="Q33" s="55"/>
      <c r="R33" s="55"/>
      <c r="S33" s="55"/>
      <c r="T33" s="55"/>
    </row>
    <row r="34" spans="1:22" s="14" customFormat="1" ht="68.099999999999994" customHeight="1" x14ac:dyDescent="0.25">
      <c r="A34" s="7" t="s">
        <v>3</v>
      </c>
      <c r="B34" s="8" t="s">
        <v>4</v>
      </c>
      <c r="C34" s="29" t="s">
        <v>5</v>
      </c>
      <c r="D34" s="10" t="s">
        <v>6</v>
      </c>
      <c r="E34" s="30" t="s">
        <v>22</v>
      </c>
      <c r="F34" s="9" t="s">
        <v>7</v>
      </c>
      <c r="G34" s="10" t="s">
        <v>8</v>
      </c>
      <c r="H34" s="10" t="s">
        <v>9</v>
      </c>
      <c r="I34" s="11" t="s">
        <v>21</v>
      </c>
      <c r="J34" s="31" t="s">
        <v>4</v>
      </c>
      <c r="K34" s="9" t="s">
        <v>7</v>
      </c>
      <c r="L34" s="10" t="s">
        <v>8</v>
      </c>
      <c r="M34" s="11" t="s">
        <v>21</v>
      </c>
      <c r="N34" s="12" t="s">
        <v>23</v>
      </c>
      <c r="O34" s="12" t="s">
        <v>24</v>
      </c>
      <c r="P34" s="13" t="s">
        <v>25</v>
      </c>
      <c r="Q34" s="13" t="s">
        <v>26</v>
      </c>
      <c r="R34" s="12" t="s">
        <v>27</v>
      </c>
      <c r="S34" s="12" t="s">
        <v>28</v>
      </c>
      <c r="T34" s="7" t="s">
        <v>3</v>
      </c>
    </row>
    <row r="35" spans="1:22" s="14" customFormat="1" ht="19.5" customHeight="1" x14ac:dyDescent="0.25">
      <c r="A35" s="15" t="s">
        <v>10</v>
      </c>
      <c r="B35" s="16" t="s">
        <v>11</v>
      </c>
      <c r="C35" s="32" t="s">
        <v>12</v>
      </c>
      <c r="D35" s="32" t="s">
        <v>12</v>
      </c>
      <c r="E35" s="32" t="s">
        <v>12</v>
      </c>
      <c r="F35" s="17" t="s">
        <v>13</v>
      </c>
      <c r="G35" s="17" t="s">
        <v>14</v>
      </c>
      <c r="H35" s="17" t="s">
        <v>14</v>
      </c>
      <c r="I35" s="18" t="s">
        <v>15</v>
      </c>
      <c r="J35" s="33" t="s">
        <v>11</v>
      </c>
      <c r="K35" s="17" t="s">
        <v>13</v>
      </c>
      <c r="L35" s="17" t="s">
        <v>14</v>
      </c>
      <c r="M35" s="19" t="s">
        <v>15</v>
      </c>
      <c r="N35" s="17" t="s">
        <v>16</v>
      </c>
      <c r="O35" s="17" t="s">
        <v>29</v>
      </c>
      <c r="P35" s="18" t="s">
        <v>15</v>
      </c>
      <c r="Q35" s="18" t="s">
        <v>15</v>
      </c>
      <c r="R35" s="17" t="s">
        <v>16</v>
      </c>
      <c r="S35" s="17" t="s">
        <v>13</v>
      </c>
      <c r="T35" s="16" t="s">
        <v>10</v>
      </c>
    </row>
    <row r="36" spans="1:22" x14ac:dyDescent="0.25">
      <c r="A36">
        <v>30</v>
      </c>
      <c r="B36" s="25">
        <v>3333.43763276563</v>
      </c>
      <c r="C36" s="38">
        <v>9.3280024700307091</v>
      </c>
      <c r="D36" s="38">
        <v>12.9193721514796</v>
      </c>
      <c r="E36" s="38" t="s">
        <v>50</v>
      </c>
      <c r="F36" s="20">
        <v>12.530833360562401</v>
      </c>
      <c r="G36" s="20">
        <v>6.9182917018475596</v>
      </c>
      <c r="H36" s="20">
        <v>11.5083630689871</v>
      </c>
      <c r="I36" s="21">
        <v>56.606388009315801</v>
      </c>
      <c r="J36" s="5">
        <v>1960.7583051711299</v>
      </c>
      <c r="K36" s="4">
        <v>7.1586476058498096</v>
      </c>
      <c r="L36" s="4">
        <v>6.8180239083394296</v>
      </c>
      <c r="M36" s="21">
        <v>29.138216630153799</v>
      </c>
      <c r="N36" s="4">
        <v>11.2294994946358</v>
      </c>
      <c r="O36" s="34">
        <v>1.9</v>
      </c>
      <c r="P36" s="5">
        <v>121.049557895802</v>
      </c>
      <c r="Q36" s="35">
        <v>64</v>
      </c>
      <c r="R36" s="4">
        <v>4.0349852631934002</v>
      </c>
      <c r="S36" s="34">
        <v>15</v>
      </c>
      <c r="T36">
        <v>30</v>
      </c>
      <c r="V36" s="4"/>
    </row>
    <row r="37" spans="1:22" x14ac:dyDescent="0.25">
      <c r="A37">
        <v>35</v>
      </c>
      <c r="B37" s="25">
        <v>2199.6159965045599</v>
      </c>
      <c r="C37" s="38">
        <v>12.351405482631399</v>
      </c>
      <c r="D37" s="38">
        <v>15.7375981170323</v>
      </c>
      <c r="E37" s="38" t="s">
        <v>51</v>
      </c>
      <c r="F37" s="20">
        <v>14.8232678182817</v>
      </c>
      <c r="G37" s="20">
        <v>9.2630413397268097</v>
      </c>
      <c r="H37" s="20">
        <v>15.1634797271462</v>
      </c>
      <c r="I37" s="21">
        <v>88.301123668453698</v>
      </c>
      <c r="J37" s="5">
        <v>1133.8216362610599</v>
      </c>
      <c r="K37" s="4">
        <v>6.0824635304251</v>
      </c>
      <c r="L37" s="4">
        <v>8.2646115535884004</v>
      </c>
      <c r="M37" s="21">
        <v>34.805108170378098</v>
      </c>
      <c r="N37" s="4">
        <v>13.2999687659032</v>
      </c>
      <c r="O37" s="34">
        <f>+(F37-F36+K37)/5</f>
        <v>1.6749795976288797</v>
      </c>
      <c r="P37" s="5">
        <v>187.54940172531801</v>
      </c>
      <c r="Q37" s="35">
        <f>+M37+Q36</f>
        <v>98.805108170378105</v>
      </c>
      <c r="R37" s="4">
        <v>5.3585543350090798</v>
      </c>
      <c r="S37" s="34">
        <f t="shared" ref="S37:S55" si="3">+(F36+F37+K37)/2</f>
        <v>16.718282354634599</v>
      </c>
      <c r="T37">
        <v>35</v>
      </c>
      <c r="V37" s="4"/>
    </row>
    <row r="38" spans="1:22" s="40" customFormat="1" ht="21.95" customHeight="1" x14ac:dyDescent="0.25">
      <c r="A38" s="40">
        <v>40</v>
      </c>
      <c r="B38" s="41">
        <v>1534.50763969527</v>
      </c>
      <c r="C38" s="42">
        <v>15.1267059815263</v>
      </c>
      <c r="D38" s="42">
        <v>18.324558537326801</v>
      </c>
      <c r="E38" s="42" t="s">
        <v>52</v>
      </c>
      <c r="F38" s="43">
        <v>16.836316624981599</v>
      </c>
      <c r="G38" s="43">
        <v>11.8193630833321</v>
      </c>
      <c r="H38" s="43">
        <v>18.905023793379101</v>
      </c>
      <c r="I38" s="44">
        <v>122.61863076990301</v>
      </c>
      <c r="J38" s="35">
        <v>665.10835680929597</v>
      </c>
      <c r="K38" s="34">
        <v>5.4195084453842703</v>
      </c>
      <c r="L38" s="34">
        <v>10.185651333964699</v>
      </c>
      <c r="M38" s="44">
        <v>39.229151134763498</v>
      </c>
      <c r="N38" s="34">
        <v>14.7093316472426</v>
      </c>
      <c r="O38" s="34">
        <f t="shared" ref="O38:O55" si="4">+(F38-F37+K38)/5</f>
        <v>1.486511450416834</v>
      </c>
      <c r="P38" s="35">
        <v>261.09605996153101</v>
      </c>
      <c r="Q38" s="35">
        <f t="shared" ref="Q38:Q55" si="5">+M38+Q37</f>
        <v>138.0342593051416</v>
      </c>
      <c r="R38" s="34">
        <v>6.5274014990382696</v>
      </c>
      <c r="S38" s="34">
        <f t="shared" si="3"/>
        <v>18.539546444323783</v>
      </c>
      <c r="T38" s="40">
        <v>40</v>
      </c>
      <c r="V38" s="34"/>
    </row>
    <row r="39" spans="1:22" x14ac:dyDescent="0.25">
      <c r="A39">
        <v>45</v>
      </c>
      <c r="B39" s="25">
        <v>1110.84071100451</v>
      </c>
      <c r="C39" s="38">
        <v>17.658081740443802</v>
      </c>
      <c r="D39" s="38">
        <v>20.6841476700423</v>
      </c>
      <c r="E39" s="38" t="s">
        <v>53</v>
      </c>
      <c r="F39" s="20">
        <v>18.515576570718601</v>
      </c>
      <c r="G39" s="20">
        <v>14.5679279766064</v>
      </c>
      <c r="H39" s="20">
        <v>22.689953448493998</v>
      </c>
      <c r="I39" s="21">
        <v>158.20057466508001</v>
      </c>
      <c r="J39" s="5">
        <v>423.66692869075598</v>
      </c>
      <c r="K39" s="4">
        <v>4.9465863908910199</v>
      </c>
      <c r="L39" s="4">
        <v>12.192578945088099</v>
      </c>
      <c r="M39" s="21">
        <v>42.647187410386699</v>
      </c>
      <c r="N39" s="4">
        <v>15.645826261112701</v>
      </c>
      <c r="O39" s="34">
        <f t="shared" si="4"/>
        <v>1.3251692673256044</v>
      </c>
      <c r="P39" s="5">
        <v>339.325191267094</v>
      </c>
      <c r="Q39" s="35">
        <f t="shared" si="5"/>
        <v>180.6814467155283</v>
      </c>
      <c r="R39" s="4">
        <v>7.5405598059354304</v>
      </c>
      <c r="S39" s="34">
        <f t="shared" si="3"/>
        <v>20.14923979329561</v>
      </c>
      <c r="T39">
        <v>45</v>
      </c>
      <c r="V39" s="4"/>
    </row>
    <row r="40" spans="1:22" x14ac:dyDescent="0.25">
      <c r="A40">
        <v>50</v>
      </c>
      <c r="B40" s="25">
        <v>849.95530921562704</v>
      </c>
      <c r="C40" s="38">
        <v>19.962202827978199</v>
      </c>
      <c r="D40" s="38">
        <v>22.8319043037441</v>
      </c>
      <c r="E40" s="38" t="s">
        <v>54</v>
      </c>
      <c r="F40" s="20">
        <v>19.929545157055401</v>
      </c>
      <c r="G40" s="20">
        <v>17.278486871565899</v>
      </c>
      <c r="H40" s="20">
        <v>26.486747095825599</v>
      </c>
      <c r="I40" s="21">
        <v>194.17009552900501</v>
      </c>
      <c r="J40" s="5">
        <v>260.885401788884</v>
      </c>
      <c r="K40" s="4">
        <v>4.5803465176994198</v>
      </c>
      <c r="L40" s="4">
        <v>14.9513131492659</v>
      </c>
      <c r="M40" s="21">
        <v>45.255696161946297</v>
      </c>
      <c r="N40" s="4">
        <v>16.2450434051743</v>
      </c>
      <c r="O40" s="34">
        <f t="shared" si="4"/>
        <v>1.1988630208072439</v>
      </c>
      <c r="P40" s="5">
        <v>420.55040829296598</v>
      </c>
      <c r="Q40" s="35">
        <f t="shared" si="5"/>
        <v>225.9371428774746</v>
      </c>
      <c r="R40" s="4">
        <v>8.4110081658593199</v>
      </c>
      <c r="S40" s="34">
        <f t="shared" si="3"/>
        <v>21.51273412273671</v>
      </c>
      <c r="T40">
        <v>50</v>
      </c>
      <c r="V40" s="4"/>
    </row>
    <row r="41" spans="1:22" x14ac:dyDescent="0.25">
      <c r="A41">
        <v>55</v>
      </c>
      <c r="B41" s="25">
        <v>678.84757457445198</v>
      </c>
      <c r="C41" s="38">
        <v>22.059959439438799</v>
      </c>
      <c r="D41" s="38">
        <v>24.787300963464599</v>
      </c>
      <c r="E41" s="38" t="s">
        <v>55</v>
      </c>
      <c r="F41" s="20">
        <v>21.1864864656416</v>
      </c>
      <c r="G41" s="20">
        <v>19.934180847324999</v>
      </c>
      <c r="H41" s="20">
        <v>30.2716515139828</v>
      </c>
      <c r="I41" s="21">
        <v>229.965772494352</v>
      </c>
      <c r="J41" s="5">
        <v>171.10773464117599</v>
      </c>
      <c r="K41" s="4">
        <v>4.2820351369839296</v>
      </c>
      <c r="L41" s="4">
        <v>17.850293111992301</v>
      </c>
      <c r="M41" s="21">
        <v>47.215989956182497</v>
      </c>
      <c r="N41" s="4">
        <v>16.602333384305801</v>
      </c>
      <c r="O41" s="34">
        <f t="shared" si="4"/>
        <v>1.1077952891140259</v>
      </c>
      <c r="P41" s="5">
        <v>503.562075214495</v>
      </c>
      <c r="Q41" s="35">
        <f t="shared" si="5"/>
        <v>273.15313283365708</v>
      </c>
      <c r="R41" s="4">
        <v>9.1556740948089992</v>
      </c>
      <c r="S41" s="34">
        <f t="shared" si="3"/>
        <v>22.699033379840465</v>
      </c>
      <c r="T41">
        <v>55</v>
      </c>
      <c r="V41" s="4"/>
    </row>
    <row r="42" spans="1:22" s="40" customFormat="1" ht="21.95" customHeight="1" x14ac:dyDescent="0.25">
      <c r="A42" s="40">
        <v>60</v>
      </c>
      <c r="B42" s="41">
        <v>559.62568217979504</v>
      </c>
      <c r="C42" s="42">
        <v>23.972662156264001</v>
      </c>
      <c r="D42" s="42">
        <v>26.570202031722499</v>
      </c>
      <c r="E42" s="42" t="s">
        <v>56</v>
      </c>
      <c r="F42" s="43">
        <v>22.349710474775801</v>
      </c>
      <c r="G42" s="43">
        <v>22.549773899289299</v>
      </c>
      <c r="H42" s="43">
        <v>34.026443365256299</v>
      </c>
      <c r="I42" s="44">
        <v>265.23165606465199</v>
      </c>
      <c r="J42" s="35">
        <v>119.221892394656</v>
      </c>
      <c r="K42" s="34">
        <v>4.03082666276166</v>
      </c>
      <c r="L42" s="34">
        <v>20.7478985179497</v>
      </c>
      <c r="M42" s="44">
        <v>48.658311109655799</v>
      </c>
      <c r="N42" s="34">
        <v>16.7848389359911</v>
      </c>
      <c r="O42" s="34">
        <f t="shared" si="4"/>
        <v>1.038810134379172</v>
      </c>
      <c r="P42" s="35">
        <v>587.48626989445097</v>
      </c>
      <c r="Q42" s="35">
        <f t="shared" si="5"/>
        <v>321.8114439433129</v>
      </c>
      <c r="R42" s="34">
        <v>9.7914378315741804</v>
      </c>
      <c r="S42" s="34">
        <f t="shared" si="3"/>
        <v>23.78351180158953</v>
      </c>
      <c r="T42" s="40">
        <v>60</v>
      </c>
      <c r="V42" s="34"/>
    </row>
    <row r="43" spans="1:22" x14ac:dyDescent="0.25">
      <c r="A43">
        <v>65</v>
      </c>
      <c r="B43" s="25">
        <v>472.20798702295798</v>
      </c>
      <c r="C43" s="38">
        <v>25.720382401450301</v>
      </c>
      <c r="D43" s="38">
        <v>28.199316825541999</v>
      </c>
      <c r="E43" s="38" t="s">
        <v>57</v>
      </c>
      <c r="F43" s="20">
        <v>23.4249546003843</v>
      </c>
      <c r="G43" s="20">
        <v>25.132041834811599</v>
      </c>
      <c r="H43" s="20">
        <v>37.7369926232479</v>
      </c>
      <c r="I43" s="21">
        <v>299.74631023985398</v>
      </c>
      <c r="J43" s="5">
        <v>87.417695156837297</v>
      </c>
      <c r="K43" s="4">
        <v>3.8143046512343499</v>
      </c>
      <c r="L43" s="4">
        <v>23.5701893917762</v>
      </c>
      <c r="M43" s="21">
        <v>49.686747509472099</v>
      </c>
      <c r="N43" s="4">
        <v>16.8402803369348</v>
      </c>
      <c r="O43" s="34">
        <f t="shared" si="4"/>
        <v>0.97790975536856983</v>
      </c>
      <c r="P43" s="5">
        <v>671.68767157912498</v>
      </c>
      <c r="Q43" s="35">
        <f t="shared" si="5"/>
        <v>371.49819145278502</v>
      </c>
      <c r="R43" s="4">
        <v>10.3336564858327</v>
      </c>
      <c r="S43" s="34">
        <f t="shared" si="3"/>
        <v>24.794484863197226</v>
      </c>
      <c r="T43">
        <v>65</v>
      </c>
      <c r="V43" s="4"/>
    </row>
    <row r="44" spans="1:22" x14ac:dyDescent="0.25">
      <c r="A44">
        <v>70</v>
      </c>
      <c r="B44" s="25">
        <v>405.20425044726898</v>
      </c>
      <c r="C44" s="38">
        <v>27.321320291467799</v>
      </c>
      <c r="D44" s="38">
        <v>29.691610347801699</v>
      </c>
      <c r="E44" s="38" t="s">
        <v>58</v>
      </c>
      <c r="F44" s="20">
        <v>24.4042602416481</v>
      </c>
      <c r="G44" s="20">
        <v>27.691780911040698</v>
      </c>
      <c r="H44" s="20">
        <v>41.392288856833801</v>
      </c>
      <c r="I44" s="21">
        <v>333.37701331076698</v>
      </c>
      <c r="J44" s="5">
        <v>67.003736575689203</v>
      </c>
      <c r="K44" s="4">
        <v>3.6244687589381499</v>
      </c>
      <c r="L44" s="4">
        <v>26.2438609723573</v>
      </c>
      <c r="M44" s="21">
        <v>50.384121097118999</v>
      </c>
      <c r="N44" s="4">
        <v>16.802964833606499</v>
      </c>
      <c r="O44" s="34">
        <f t="shared" si="4"/>
        <v>0.92075488004038986</v>
      </c>
      <c r="P44" s="5">
        <v>755.70249574715695</v>
      </c>
      <c r="Q44" s="35">
        <f t="shared" si="5"/>
        <v>421.88231254990404</v>
      </c>
      <c r="R44" s="4">
        <v>10.7957499392451</v>
      </c>
      <c r="S44" s="34">
        <f t="shared" si="3"/>
        <v>25.726841800485275</v>
      </c>
      <c r="T44">
        <v>70</v>
      </c>
      <c r="V44" s="4"/>
    </row>
    <row r="45" spans="1:22" x14ac:dyDescent="0.25">
      <c r="A45">
        <v>75</v>
      </c>
      <c r="B45" s="25">
        <v>351.69273887905803</v>
      </c>
      <c r="C45" s="38">
        <v>28.791660306528499</v>
      </c>
      <c r="D45" s="38">
        <v>31.062168752144501</v>
      </c>
      <c r="E45" s="38" t="s">
        <v>59</v>
      </c>
      <c r="F45" s="20">
        <v>25.301399375498299</v>
      </c>
      <c r="G45" s="20">
        <v>30.2653450314601</v>
      </c>
      <c r="H45" s="20">
        <v>44.983752672355003</v>
      </c>
      <c r="I45" s="21">
        <v>366.04992868405299</v>
      </c>
      <c r="J45" s="5">
        <v>53.5115115682108</v>
      </c>
      <c r="K45" s="4">
        <v>3.45584845333781</v>
      </c>
      <c r="L45" s="4">
        <v>28.675354434269298</v>
      </c>
      <c r="M45" s="21">
        <v>50.8162949111709</v>
      </c>
      <c r="N45" s="4">
        <v>16.6978420568914</v>
      </c>
      <c r="O45" s="34">
        <f t="shared" si="4"/>
        <v>0.87059751743760183</v>
      </c>
      <c r="P45" s="5">
        <v>839.19170603161399</v>
      </c>
      <c r="Q45" s="35">
        <f t="shared" si="5"/>
        <v>472.69860746107497</v>
      </c>
      <c r="R45" s="4">
        <v>11.1892227470882</v>
      </c>
      <c r="S45" s="34">
        <f t="shared" si="3"/>
        <v>26.580754035242101</v>
      </c>
      <c r="T45">
        <v>75</v>
      </c>
      <c r="V45" s="4"/>
    </row>
    <row r="46" spans="1:22" s="40" customFormat="1" ht="21.95" customHeight="1" x14ac:dyDescent="0.25">
      <c r="A46" s="40">
        <v>80</v>
      </c>
      <c r="B46" s="41">
        <v>307.48631044234997</v>
      </c>
      <c r="C46" s="42">
        <v>30.1456498467257</v>
      </c>
      <c r="D46" s="42">
        <v>32.324272568065602</v>
      </c>
      <c r="E46" s="42" t="s">
        <v>60</v>
      </c>
      <c r="F46" s="43">
        <v>26.142924084848701</v>
      </c>
      <c r="G46" s="43">
        <v>32.901768895333703</v>
      </c>
      <c r="H46" s="43">
        <v>48.504732125893199</v>
      </c>
      <c r="I46" s="44">
        <v>397.73045038453603</v>
      </c>
      <c r="J46" s="35">
        <v>44.206428436707903</v>
      </c>
      <c r="K46" s="34">
        <v>3.30452564847459</v>
      </c>
      <c r="L46" s="34">
        <v>30.8508339773202</v>
      </c>
      <c r="M46" s="44">
        <v>51.035734608635103</v>
      </c>
      <c r="N46" s="34">
        <v>16.543251261823499</v>
      </c>
      <c r="O46" s="34">
        <f t="shared" si="4"/>
        <v>0.82921007156499837</v>
      </c>
      <c r="P46" s="35">
        <v>921.90796234073196</v>
      </c>
      <c r="Q46" s="35">
        <f t="shared" si="5"/>
        <v>523.73434206971012</v>
      </c>
      <c r="R46" s="34">
        <v>11.523849529259101</v>
      </c>
      <c r="S46" s="34">
        <f t="shared" si="3"/>
        <v>27.374424554410794</v>
      </c>
      <c r="T46" s="40">
        <v>80</v>
      </c>
      <c r="V46" s="34"/>
    </row>
    <row r="47" spans="1:22" x14ac:dyDescent="0.25">
      <c r="A47">
        <v>85</v>
      </c>
      <c r="B47" s="25">
        <v>270.21555239474998</v>
      </c>
      <c r="C47" s="38">
        <v>31.395770012853699</v>
      </c>
      <c r="D47" s="38">
        <v>33.4895558920418</v>
      </c>
      <c r="E47" s="38" t="s">
        <v>61</v>
      </c>
      <c r="F47" s="20">
        <v>26.9390337362134</v>
      </c>
      <c r="G47" s="20">
        <v>35.627955046367603</v>
      </c>
      <c r="H47" s="20">
        <v>51.950124234568896</v>
      </c>
      <c r="I47" s="21">
        <v>428.410101028344</v>
      </c>
      <c r="J47" s="5">
        <v>37.270758047600197</v>
      </c>
      <c r="K47" s="4">
        <v>3.1675892055159598</v>
      </c>
      <c r="L47" s="4">
        <v>32.895415287259702</v>
      </c>
      <c r="M47" s="21">
        <v>51.084357888828897</v>
      </c>
      <c r="N47" s="4">
        <v>16.352801706527401</v>
      </c>
      <c r="O47" s="34">
        <f t="shared" si="4"/>
        <v>0.79273977137613172</v>
      </c>
      <c r="P47" s="5">
        <v>1003.67197087337</v>
      </c>
      <c r="Q47" s="35">
        <f t="shared" si="5"/>
        <v>574.81869995853901</v>
      </c>
      <c r="R47" s="4">
        <v>11.807905539686701</v>
      </c>
      <c r="S47" s="34">
        <f t="shared" si="3"/>
        <v>28.124773513289032</v>
      </c>
      <c r="T47">
        <v>85</v>
      </c>
      <c r="V47" s="4"/>
    </row>
    <row r="48" spans="1:22" x14ac:dyDescent="0.25">
      <c r="A48">
        <v>90</v>
      </c>
      <c r="B48" s="25">
        <v>238.54142259210599</v>
      </c>
      <c r="C48" s="38">
        <v>32.5529347265227</v>
      </c>
      <c r="D48" s="38">
        <v>34.568191994768299</v>
      </c>
      <c r="E48" s="38" t="s">
        <v>62</v>
      </c>
      <c r="F48" s="20">
        <v>27.677544400922599</v>
      </c>
      <c r="G48" s="20">
        <v>38.4358893911905</v>
      </c>
      <c r="H48" s="20">
        <v>55.316084066510797</v>
      </c>
      <c r="I48" s="21">
        <v>458.097705085153</v>
      </c>
      <c r="J48" s="5">
        <v>31.674129802644199</v>
      </c>
      <c r="K48" s="4">
        <v>3.0428113044453502</v>
      </c>
      <c r="L48" s="4">
        <v>34.973590750645997</v>
      </c>
      <c r="M48" s="21">
        <v>50.995776358834597</v>
      </c>
      <c r="N48" s="4">
        <v>16.136676083128702</v>
      </c>
      <c r="O48" s="34">
        <f t="shared" si="4"/>
        <v>0.75626439383090993</v>
      </c>
      <c r="P48" s="5">
        <v>1084.3553512890101</v>
      </c>
      <c r="Q48" s="35">
        <f t="shared" si="5"/>
        <v>625.81447631737365</v>
      </c>
      <c r="R48" s="4">
        <v>12.048392792100101</v>
      </c>
      <c r="S48" s="34">
        <f t="shared" si="3"/>
        <v>28.829694720790677</v>
      </c>
      <c r="T48">
        <v>90</v>
      </c>
      <c r="V48" s="4"/>
    </row>
    <row r="49" spans="1:22" x14ac:dyDescent="0.25">
      <c r="A49">
        <v>95</v>
      </c>
      <c r="B49" s="25">
        <v>211.518940478437</v>
      </c>
      <c r="C49" s="38">
        <v>33.626687901167898</v>
      </c>
      <c r="D49" s="38">
        <v>35.569077111561498</v>
      </c>
      <c r="E49" s="38" t="s">
        <v>63</v>
      </c>
      <c r="F49" s="20">
        <v>28.347832845316599</v>
      </c>
      <c r="G49" s="20">
        <v>41.308588900712003</v>
      </c>
      <c r="H49" s="20">
        <v>58.599796945033503</v>
      </c>
      <c r="I49" s="21">
        <v>486.813389151161</v>
      </c>
      <c r="J49" s="5">
        <v>27.0224821136682</v>
      </c>
      <c r="K49" s="4">
        <v>2.9284454334393701</v>
      </c>
      <c r="L49" s="4">
        <v>37.145910529305603</v>
      </c>
      <c r="M49" s="21">
        <v>50.797045940863001</v>
      </c>
      <c r="N49" s="4">
        <v>15.902546001374301</v>
      </c>
      <c r="O49" s="34">
        <f t="shared" si="4"/>
        <v>0.71974677556667399</v>
      </c>
      <c r="P49" s="5">
        <v>1163.8680812958801</v>
      </c>
      <c r="Q49" s="35">
        <f t="shared" si="5"/>
        <v>676.61152225823662</v>
      </c>
      <c r="R49" s="4">
        <v>12.2512429610093</v>
      </c>
      <c r="S49" s="34">
        <f t="shared" si="3"/>
        <v>29.476911339839287</v>
      </c>
      <c r="T49">
        <v>95</v>
      </c>
      <c r="V49" s="4"/>
    </row>
    <row r="50" spans="1:22" s="40" customFormat="1" ht="21.95" customHeight="1" x14ac:dyDescent="0.25">
      <c r="A50" s="40">
        <v>100</v>
      </c>
      <c r="B50" s="41">
        <v>188.304884750105</v>
      </c>
      <c r="C50" s="42">
        <v>34.625385344100501</v>
      </c>
      <c r="D50" s="42">
        <v>36.5</v>
      </c>
      <c r="E50" s="42" t="s">
        <v>64</v>
      </c>
      <c r="F50" s="43">
        <v>28.9614242330039</v>
      </c>
      <c r="G50" s="43">
        <v>44.2521345236689</v>
      </c>
      <c r="H50" s="43">
        <v>61.799297270359197</v>
      </c>
      <c r="I50" s="44">
        <v>514.58447551545896</v>
      </c>
      <c r="J50" s="35">
        <v>23.214055728331999</v>
      </c>
      <c r="K50" s="34">
        <v>2.82309478463181</v>
      </c>
      <c r="L50" s="34">
        <v>39.3497772108066</v>
      </c>
      <c r="M50" s="44">
        <v>50.5100302913592</v>
      </c>
      <c r="N50" s="34">
        <v>15.656223331131301</v>
      </c>
      <c r="O50" s="34">
        <f t="shared" si="4"/>
        <v>0.68733723446382211</v>
      </c>
      <c r="P50" s="35">
        <v>1242.1491979515399</v>
      </c>
      <c r="Q50" s="35">
        <f t="shared" si="5"/>
        <v>727.12155254959578</v>
      </c>
      <c r="R50" s="34">
        <v>12.4214919795154</v>
      </c>
      <c r="S50" s="34">
        <f t="shared" si="3"/>
        <v>30.066175931476156</v>
      </c>
      <c r="T50" s="40">
        <v>100</v>
      </c>
      <c r="V50" s="34"/>
    </row>
    <row r="51" spans="1:22" x14ac:dyDescent="0.25">
      <c r="A51">
        <v>105</v>
      </c>
      <c r="B51" s="25">
        <v>168.176477492358</v>
      </c>
      <c r="C51" s="38">
        <v>35.556356576643402</v>
      </c>
      <c r="D51" s="38">
        <v>37.367792778468598</v>
      </c>
      <c r="E51" s="38" t="s">
        <v>65</v>
      </c>
      <c r="F51" s="20">
        <v>29.541826677555701</v>
      </c>
      <c r="G51" s="20">
        <v>47.2923730063169</v>
      </c>
      <c r="H51" s="20">
        <v>64.913322509434494</v>
      </c>
      <c r="I51" s="21">
        <v>541.44265858188498</v>
      </c>
      <c r="J51" s="5">
        <v>20.1284072577469</v>
      </c>
      <c r="K51" s="4">
        <v>2.72562335174488</v>
      </c>
      <c r="L51" s="4">
        <v>41.522479040419398</v>
      </c>
      <c r="M51" s="21">
        <v>50.1524635523688</v>
      </c>
      <c r="N51" s="4">
        <v>15.402129323759</v>
      </c>
      <c r="O51" s="34">
        <f t="shared" si="4"/>
        <v>0.66120515925933621</v>
      </c>
      <c r="P51" s="5">
        <v>1319.1598445703401</v>
      </c>
      <c r="Q51" s="35">
        <f t="shared" si="5"/>
        <v>777.27401610196455</v>
      </c>
      <c r="R51" s="4">
        <v>12.563427091146</v>
      </c>
      <c r="S51" s="34">
        <f t="shared" si="3"/>
        <v>30.61443713115224</v>
      </c>
      <c r="T51">
        <v>105</v>
      </c>
      <c r="V51" s="4"/>
    </row>
    <row r="52" spans="1:22" x14ac:dyDescent="0.25">
      <c r="A52">
        <v>110</v>
      </c>
      <c r="B52" s="25">
        <v>150.621175567162</v>
      </c>
      <c r="C52" s="38">
        <v>36.4260459175512</v>
      </c>
      <c r="D52" s="38">
        <v>38.1784624352414</v>
      </c>
      <c r="E52" s="38" t="s">
        <v>66</v>
      </c>
      <c r="F52" s="20">
        <v>30.097257752399099</v>
      </c>
      <c r="G52" s="20">
        <v>50.440049799165202</v>
      </c>
      <c r="H52" s="20">
        <v>67.941194205927502</v>
      </c>
      <c r="I52" s="21">
        <v>567.42205962311698</v>
      </c>
      <c r="J52" s="5">
        <v>17.555301925196598</v>
      </c>
      <c r="K52" s="4">
        <v>2.6350939843460202</v>
      </c>
      <c r="L52" s="4">
        <v>43.716860172590202</v>
      </c>
      <c r="M52" s="21">
        <v>49.738780875129201</v>
      </c>
      <c r="N52" s="4">
        <v>15.1436363832723</v>
      </c>
      <c r="O52" s="34">
        <f t="shared" si="4"/>
        <v>0.6381050118378836</v>
      </c>
      <c r="P52" s="5">
        <v>1394.8780264867</v>
      </c>
      <c r="Q52" s="35">
        <f t="shared" si="5"/>
        <v>827.01279697709379</v>
      </c>
      <c r="R52" s="4">
        <v>12.6807093316972</v>
      </c>
      <c r="S52" s="34">
        <f t="shared" si="3"/>
        <v>31.13708920715041</v>
      </c>
      <c r="T52">
        <v>110</v>
      </c>
      <c r="V52" s="4"/>
    </row>
    <row r="53" spans="1:22" x14ac:dyDescent="0.25">
      <c r="A53">
        <v>115</v>
      </c>
      <c r="B53" s="25">
        <v>135.303298366853</v>
      </c>
      <c r="C53" s="38">
        <v>37.240134091307901</v>
      </c>
      <c r="D53" s="38">
        <v>38.937304184081597</v>
      </c>
      <c r="E53" s="38" t="s">
        <v>67</v>
      </c>
      <c r="F53" s="20">
        <v>30.612303174624699</v>
      </c>
      <c r="G53" s="20">
        <v>53.672134887427802</v>
      </c>
      <c r="H53" s="20">
        <v>70.882720083458807</v>
      </c>
      <c r="I53" s="21">
        <v>592.55788836448698</v>
      </c>
      <c r="J53" s="5">
        <v>15.317877200309299</v>
      </c>
      <c r="K53" s="4">
        <v>2.5507240591668099</v>
      </c>
      <c r="L53" s="4">
        <v>46.045533245026398</v>
      </c>
      <c r="M53" s="21">
        <v>49.280769847463503</v>
      </c>
      <c r="N53" s="4">
        <v>14.8833197177667</v>
      </c>
      <c r="O53" s="34">
        <f t="shared" si="4"/>
        <v>0.61315389627848216</v>
      </c>
      <c r="P53" s="5">
        <v>1469.2946250755299</v>
      </c>
      <c r="Q53" s="35">
        <f t="shared" si="5"/>
        <v>876.29356682455727</v>
      </c>
      <c r="R53" s="4">
        <v>12.7764750006568</v>
      </c>
      <c r="S53" s="34">
        <f t="shared" si="3"/>
        <v>31.630142493095306</v>
      </c>
      <c r="T53">
        <v>115</v>
      </c>
      <c r="V53" s="4"/>
    </row>
    <row r="54" spans="1:22" s="40" customFormat="1" ht="21.95" customHeight="1" x14ac:dyDescent="0.25">
      <c r="A54" s="40">
        <v>120</v>
      </c>
      <c r="B54" s="41">
        <v>121.929630288082</v>
      </c>
      <c r="C54" s="42">
        <v>38.003642391168697</v>
      </c>
      <c r="D54" s="42">
        <v>39.648998558471902</v>
      </c>
      <c r="E54" s="42" t="s">
        <v>68</v>
      </c>
      <c r="F54" s="43">
        <v>31.0703895686622</v>
      </c>
      <c r="G54" s="43">
        <v>56.960498327613898</v>
      </c>
      <c r="H54" s="43">
        <v>73.738112846456005</v>
      </c>
      <c r="I54" s="44">
        <v>616.88552701867695</v>
      </c>
      <c r="J54" s="35">
        <v>13.373668078770701</v>
      </c>
      <c r="K54" s="34">
        <v>2.4718530175059099</v>
      </c>
      <c r="L54" s="34">
        <v>48.511098683770697</v>
      </c>
      <c r="M54" s="44">
        <v>48.788083643703999</v>
      </c>
      <c r="N54" s="34">
        <v>14.6231444595788</v>
      </c>
      <c r="O54" s="34">
        <f t="shared" si="4"/>
        <v>0.58598788230868215</v>
      </c>
      <c r="P54" s="35">
        <v>1542.4103473734201</v>
      </c>
      <c r="Q54" s="35">
        <f t="shared" si="5"/>
        <v>925.08165046826127</v>
      </c>
      <c r="R54" s="34">
        <v>12.8534195614452</v>
      </c>
      <c r="S54" s="34">
        <f t="shared" si="3"/>
        <v>32.077272880396407</v>
      </c>
      <c r="T54" s="40">
        <v>120</v>
      </c>
      <c r="V54" s="34"/>
    </row>
    <row r="55" spans="1:22" ht="15.75" thickBot="1" x14ac:dyDescent="0.3">
      <c r="A55" s="22">
        <v>125</v>
      </c>
      <c r="B55" s="26">
        <v>110.163587755867</v>
      </c>
      <c r="C55" s="39">
        <v>38.721021619369402</v>
      </c>
      <c r="D55" s="39">
        <v>40.317694316079297</v>
      </c>
      <c r="E55" s="39" t="s">
        <v>69</v>
      </c>
      <c r="F55" s="23">
        <v>31.4796549300493</v>
      </c>
      <c r="G55" s="23">
        <v>60.318565586195099</v>
      </c>
      <c r="H55" s="23">
        <v>76.507922362208504</v>
      </c>
      <c r="I55" s="24">
        <v>640.439910209206</v>
      </c>
      <c r="J55" s="27">
        <v>11.7660425322149</v>
      </c>
      <c r="K55" s="23">
        <v>2.3979181091188302</v>
      </c>
      <c r="L55" s="23">
        <v>50.939775437397898</v>
      </c>
      <c r="M55" s="24">
        <v>48.268647119183498</v>
      </c>
      <c r="N55" s="23">
        <v>14.3646060619424</v>
      </c>
      <c r="O55" s="36">
        <f t="shared" si="4"/>
        <v>0.56143669410118591</v>
      </c>
      <c r="P55" s="27">
        <v>1614.2333776831399</v>
      </c>
      <c r="Q55" s="37">
        <f t="shared" si="5"/>
        <v>973.35029758744474</v>
      </c>
      <c r="R55" s="23">
        <v>12.9138670214651</v>
      </c>
      <c r="S55" s="36">
        <f t="shared" si="3"/>
        <v>32.473981303915167</v>
      </c>
      <c r="T55" s="22">
        <v>125</v>
      </c>
      <c r="V55" s="4"/>
    </row>
    <row r="56" spans="1:22" ht="15.75" thickTop="1" x14ac:dyDescent="0.25"/>
    <row r="59" spans="1:22" s="1" customFormat="1" ht="18.75" x14ac:dyDescent="0.3">
      <c r="A59" s="1" t="s">
        <v>117</v>
      </c>
      <c r="C59" s="2"/>
      <c r="D59" s="2"/>
      <c r="E59" s="2"/>
      <c r="F59" s="2"/>
      <c r="G59" s="1" t="s">
        <v>18</v>
      </c>
      <c r="H59" s="2"/>
      <c r="I59" s="3"/>
      <c r="K59" s="2"/>
      <c r="L59" s="2"/>
      <c r="M59" s="3"/>
      <c r="N59" s="2"/>
      <c r="O59" s="2"/>
      <c r="P59" s="3"/>
      <c r="Q59" s="28"/>
      <c r="T59" s="49"/>
    </row>
    <row r="60" spans="1:22" s="1" customFormat="1" ht="18.75" x14ac:dyDescent="0.3">
      <c r="C60" s="2"/>
      <c r="D60" s="2"/>
      <c r="E60" s="2"/>
      <c r="F60" s="2"/>
      <c r="G60" s="2"/>
      <c r="H60" s="2"/>
      <c r="I60" s="3"/>
      <c r="K60" s="2"/>
      <c r="L60" s="2"/>
      <c r="M60" s="3"/>
      <c r="N60" s="2"/>
      <c r="O60" s="2"/>
      <c r="P60" s="3"/>
      <c r="Q60" s="2"/>
      <c r="T60" s="28" t="s">
        <v>30</v>
      </c>
    </row>
    <row r="61" spans="1:22" ht="15.75" thickBot="1" x14ac:dyDescent="0.3">
      <c r="P61" s="5"/>
      <c r="T61" s="14" t="s">
        <v>140</v>
      </c>
    </row>
    <row r="62" spans="1:22" ht="15.75" thickTop="1" x14ac:dyDescent="0.25">
      <c r="A62" s="6"/>
      <c r="B62" s="51" t="s">
        <v>1</v>
      </c>
      <c r="C62" s="51"/>
      <c r="D62" s="51"/>
      <c r="E62" s="51"/>
      <c r="F62" s="51"/>
      <c r="G62" s="51"/>
      <c r="H62" s="51"/>
      <c r="I62" s="51"/>
      <c r="J62" s="52" t="s">
        <v>2</v>
      </c>
      <c r="K62" s="51"/>
      <c r="L62" s="51"/>
      <c r="M62" s="53"/>
      <c r="N62" s="54" t="s">
        <v>93</v>
      </c>
      <c r="O62" s="55"/>
      <c r="P62" s="55"/>
      <c r="Q62" s="55"/>
      <c r="R62" s="55"/>
      <c r="S62" s="55"/>
      <c r="T62" s="55"/>
    </row>
    <row r="63" spans="1:22" s="14" customFormat="1" ht="68.099999999999994" customHeight="1" x14ac:dyDescent="0.25">
      <c r="A63" s="7" t="s">
        <v>3</v>
      </c>
      <c r="B63" s="8" t="s">
        <v>4</v>
      </c>
      <c r="C63" s="29" t="s">
        <v>5</v>
      </c>
      <c r="D63" s="10" t="s">
        <v>6</v>
      </c>
      <c r="E63" s="30" t="s">
        <v>22</v>
      </c>
      <c r="F63" s="9" t="s">
        <v>7</v>
      </c>
      <c r="G63" s="10" t="s">
        <v>8</v>
      </c>
      <c r="H63" s="10" t="s">
        <v>9</v>
      </c>
      <c r="I63" s="11" t="s">
        <v>21</v>
      </c>
      <c r="J63" s="31" t="s">
        <v>4</v>
      </c>
      <c r="K63" s="9" t="s">
        <v>7</v>
      </c>
      <c r="L63" s="10" t="s">
        <v>8</v>
      </c>
      <c r="M63" s="11" t="s">
        <v>21</v>
      </c>
      <c r="N63" s="12" t="s">
        <v>23</v>
      </c>
      <c r="O63" s="12" t="s">
        <v>24</v>
      </c>
      <c r="P63" s="13" t="s">
        <v>25</v>
      </c>
      <c r="Q63" s="13" t="s">
        <v>26</v>
      </c>
      <c r="R63" s="12" t="s">
        <v>27</v>
      </c>
      <c r="S63" s="12" t="s">
        <v>28</v>
      </c>
      <c r="T63" s="7" t="s">
        <v>3</v>
      </c>
    </row>
    <row r="64" spans="1:22" s="14" customFormat="1" ht="19.5" customHeight="1" x14ac:dyDescent="0.25">
      <c r="A64" s="15" t="s">
        <v>10</v>
      </c>
      <c r="B64" s="16" t="s">
        <v>11</v>
      </c>
      <c r="C64" s="32" t="s">
        <v>12</v>
      </c>
      <c r="D64" s="32" t="s">
        <v>12</v>
      </c>
      <c r="E64" s="32" t="s">
        <v>12</v>
      </c>
      <c r="F64" s="17" t="s">
        <v>13</v>
      </c>
      <c r="G64" s="17" t="s">
        <v>14</v>
      </c>
      <c r="H64" s="17" t="s">
        <v>14</v>
      </c>
      <c r="I64" s="18" t="s">
        <v>15</v>
      </c>
      <c r="J64" s="33" t="s">
        <v>11</v>
      </c>
      <c r="K64" s="17" t="s">
        <v>13</v>
      </c>
      <c r="L64" s="17" t="s">
        <v>14</v>
      </c>
      <c r="M64" s="19" t="s">
        <v>15</v>
      </c>
      <c r="N64" s="17" t="s">
        <v>16</v>
      </c>
      <c r="O64" s="17" t="s">
        <v>29</v>
      </c>
      <c r="P64" s="18" t="s">
        <v>15</v>
      </c>
      <c r="Q64" s="18" t="s">
        <v>15</v>
      </c>
      <c r="R64" s="17" t="s">
        <v>16</v>
      </c>
      <c r="S64" s="17" t="s">
        <v>13</v>
      </c>
      <c r="T64" s="16" t="s">
        <v>10</v>
      </c>
    </row>
    <row r="65" spans="1:22" x14ac:dyDescent="0.25">
      <c r="A65">
        <v>35</v>
      </c>
      <c r="B65" s="25">
        <v>3027.7384231108099</v>
      </c>
      <c r="C65" s="38">
        <v>9.7467554513303192</v>
      </c>
      <c r="D65" s="38">
        <v>12.8926006451396</v>
      </c>
      <c r="E65" s="38" t="s">
        <v>70</v>
      </c>
      <c r="F65" s="20">
        <v>13.224914847362999</v>
      </c>
      <c r="G65" s="20">
        <v>7.4574839164084796</v>
      </c>
      <c r="H65" s="20">
        <v>11.207426441665399</v>
      </c>
      <c r="I65" s="21">
        <v>53.648911256337698</v>
      </c>
      <c r="J65" s="5">
        <v>1517.6457386654299</v>
      </c>
      <c r="K65" s="4">
        <v>5.4915554322748799</v>
      </c>
      <c r="L65" s="4">
        <v>6.7876203303279503</v>
      </c>
      <c r="M65" s="21">
        <v>23.6089669929395</v>
      </c>
      <c r="N65" s="4">
        <v>9.5316048840138894</v>
      </c>
      <c r="O65" s="34">
        <v>1.5</v>
      </c>
      <c r="P65" s="5">
        <v>111.189943917147</v>
      </c>
      <c r="Q65" s="35">
        <v>58</v>
      </c>
      <c r="R65" s="4">
        <v>3.1768555404899002</v>
      </c>
      <c r="S65" s="34">
        <v>15</v>
      </c>
      <c r="T65">
        <v>35</v>
      </c>
      <c r="V65" s="4"/>
    </row>
    <row r="66" spans="1:22" s="40" customFormat="1" ht="21.95" customHeight="1" x14ac:dyDescent="0.25">
      <c r="A66" s="40">
        <v>40</v>
      </c>
      <c r="B66" s="41">
        <v>2082.64788330697</v>
      </c>
      <c r="C66" s="42">
        <v>12.320716828474801</v>
      </c>
      <c r="D66" s="42">
        <v>15.2918854104077</v>
      </c>
      <c r="E66" s="42" t="s">
        <v>71</v>
      </c>
      <c r="F66" s="43">
        <v>15.237963654062799</v>
      </c>
      <c r="G66" s="43">
        <v>9.6518508325812995</v>
      </c>
      <c r="H66" s="43">
        <v>14.435606064490299</v>
      </c>
      <c r="I66" s="44">
        <v>81.556751821566493</v>
      </c>
      <c r="J66" s="35">
        <v>945.09053980383999</v>
      </c>
      <c r="K66" s="34">
        <v>4.85647969653935</v>
      </c>
      <c r="L66" s="34">
        <v>8.0887076693418294</v>
      </c>
      <c r="M66" s="44">
        <v>27.708348127779999</v>
      </c>
      <c r="N66" s="34">
        <v>11.1232377386017</v>
      </c>
      <c r="O66" s="34">
        <f>+(F66-F65+K66)/5</f>
        <v>1.3739057006478299</v>
      </c>
      <c r="P66" s="35">
        <v>166.806132610155</v>
      </c>
      <c r="Q66" s="35">
        <f>+M66+Q65</f>
        <v>85.708348127779999</v>
      </c>
      <c r="R66" s="34">
        <v>4.1701533152538799</v>
      </c>
      <c r="S66" s="34">
        <f t="shared" ref="S66:S87" si="6">+(F65+F66+K66)/2</f>
        <v>16.659679098982576</v>
      </c>
      <c r="T66" s="40">
        <v>40</v>
      </c>
      <c r="V66" s="34"/>
    </row>
    <row r="67" spans="1:22" x14ac:dyDescent="0.25">
      <c r="A67">
        <v>45</v>
      </c>
      <c r="B67" s="25">
        <v>1486.7700595567801</v>
      </c>
      <c r="C67" s="38">
        <v>14.695232353721099</v>
      </c>
      <c r="D67" s="38">
        <v>17.505259307624598</v>
      </c>
      <c r="E67" s="38" t="s">
        <v>72</v>
      </c>
      <c r="F67" s="20">
        <v>16.917223599799801</v>
      </c>
      <c r="G67" s="20">
        <v>12.0364301735074</v>
      </c>
      <c r="H67" s="20">
        <v>17.747672399283701</v>
      </c>
      <c r="I67" s="21">
        <v>111.671876652519</v>
      </c>
      <c r="J67" s="5">
        <v>595.87782375019196</v>
      </c>
      <c r="K67" s="4">
        <v>4.4419353652916298</v>
      </c>
      <c r="L67" s="4">
        <v>9.7423239204966201</v>
      </c>
      <c r="M67" s="21">
        <v>31.105847891023899</v>
      </c>
      <c r="N67" s="4">
        <v>12.244194544395301</v>
      </c>
      <c r="O67" s="34">
        <f t="shared" ref="O67:O87" si="7">+(F67-F66+K67)/5</f>
        <v>1.2242390622057262</v>
      </c>
      <c r="P67" s="5">
        <v>228.02710533213201</v>
      </c>
      <c r="Q67" s="35">
        <f t="shared" ref="Q67:Q87" si="8">+M67+Q66</f>
        <v>116.8141960188039</v>
      </c>
      <c r="R67" s="4">
        <v>5.0672690073807001</v>
      </c>
      <c r="S67" s="34">
        <f t="shared" si="6"/>
        <v>18.298561309577114</v>
      </c>
      <c r="T67">
        <v>45</v>
      </c>
      <c r="V67" s="4"/>
    </row>
    <row r="68" spans="1:22" x14ac:dyDescent="0.25">
      <c r="A68">
        <v>50</v>
      </c>
      <c r="B68" s="25">
        <v>1104.3968170944299</v>
      </c>
      <c r="C68" s="38">
        <v>16.872538057529901</v>
      </c>
      <c r="D68" s="38">
        <v>19.534806623627901</v>
      </c>
      <c r="E68" s="38" t="s">
        <v>73</v>
      </c>
      <c r="F68" s="20">
        <v>18.331192186136601</v>
      </c>
      <c r="G68" s="20">
        <v>14.5374368595914</v>
      </c>
      <c r="H68" s="20">
        <v>21.103762281978199</v>
      </c>
      <c r="I68" s="21">
        <v>142.874676773255</v>
      </c>
      <c r="J68" s="5">
        <v>382.37324246235403</v>
      </c>
      <c r="K68" s="4">
        <v>4.1379696483861101</v>
      </c>
      <c r="L68" s="4">
        <v>11.738293461479801</v>
      </c>
      <c r="M68" s="21">
        <v>33.899706672948398</v>
      </c>
      <c r="N68" s="4">
        <v>13.020501358737</v>
      </c>
      <c r="O68" s="34">
        <f t="shared" si="7"/>
        <v>1.1103876469445821</v>
      </c>
      <c r="P68" s="5">
        <v>293.12961212581598</v>
      </c>
      <c r="Q68" s="35">
        <f t="shared" si="8"/>
        <v>150.71390269175231</v>
      </c>
      <c r="R68" s="4">
        <v>5.8625922425163299</v>
      </c>
      <c r="S68" s="34">
        <f t="shared" si="6"/>
        <v>19.693192717161256</v>
      </c>
      <c r="T68">
        <v>50</v>
      </c>
      <c r="V68" s="4"/>
    </row>
    <row r="69" spans="1:22" x14ac:dyDescent="0.25">
      <c r="A69">
        <v>55</v>
      </c>
      <c r="B69" s="25">
        <v>879.34521233768203</v>
      </c>
      <c r="C69" s="38">
        <v>18.863818572040799</v>
      </c>
      <c r="D69" s="38">
        <v>21.390952968427101</v>
      </c>
      <c r="E69" s="38" t="s">
        <v>74</v>
      </c>
      <c r="F69" s="20">
        <v>19.588133494722801</v>
      </c>
      <c r="G69" s="20">
        <v>16.841155473653501</v>
      </c>
      <c r="H69" s="20">
        <v>24.473525482891802</v>
      </c>
      <c r="I69" s="21">
        <v>174.42461913481199</v>
      </c>
      <c r="J69" s="5">
        <v>225.05160475674501</v>
      </c>
      <c r="K69" s="4">
        <v>3.8978528050528798</v>
      </c>
      <c r="L69" s="4">
        <v>14.8500090962323</v>
      </c>
      <c r="M69" s="21">
        <v>36.173244380576499</v>
      </c>
      <c r="N69" s="4">
        <v>13.544637348426701</v>
      </c>
      <c r="O69" s="34">
        <f t="shared" si="7"/>
        <v>1.0309588227278159</v>
      </c>
      <c r="P69" s="5">
        <v>360.85279886795001</v>
      </c>
      <c r="Q69" s="35">
        <f t="shared" si="8"/>
        <v>186.88714707232882</v>
      </c>
      <c r="R69" s="4">
        <v>6.5609599794172704</v>
      </c>
      <c r="S69" s="34">
        <f t="shared" si="6"/>
        <v>20.90858924295614</v>
      </c>
      <c r="T69">
        <v>55</v>
      </c>
      <c r="V69" s="4"/>
    </row>
    <row r="70" spans="1:22" s="40" customFormat="1" ht="21.95" customHeight="1" x14ac:dyDescent="0.25">
      <c r="A70" s="40">
        <v>60</v>
      </c>
      <c r="B70" s="41">
        <v>720.63584066254396</v>
      </c>
      <c r="C70" s="42">
        <v>20.6838908305998</v>
      </c>
      <c r="D70" s="42">
        <v>23.087509754563602</v>
      </c>
      <c r="E70" s="42" t="s">
        <v>75</v>
      </c>
      <c r="F70" s="43">
        <v>20.751357503857001</v>
      </c>
      <c r="G70" s="43">
        <v>19.147866311698099</v>
      </c>
      <c r="H70" s="43">
        <v>27.833454810897599</v>
      </c>
      <c r="I70" s="44">
        <v>205.837765502949</v>
      </c>
      <c r="J70" s="35">
        <v>158.70937167513799</v>
      </c>
      <c r="K70" s="34">
        <v>3.6986682989015098</v>
      </c>
      <c r="L70" s="34">
        <v>17.225683592278902</v>
      </c>
      <c r="M70" s="44">
        <v>38.002733904728601</v>
      </c>
      <c r="N70" s="34">
        <v>13.883176054572999</v>
      </c>
      <c r="O70" s="34">
        <f t="shared" si="7"/>
        <v>0.97237846160714203</v>
      </c>
      <c r="P70" s="35">
        <v>430.26867914081498</v>
      </c>
      <c r="Q70" s="35">
        <f t="shared" si="8"/>
        <v>224.88988097705743</v>
      </c>
      <c r="R70" s="34">
        <v>7.1711446523469196</v>
      </c>
      <c r="S70" s="34">
        <f t="shared" si="6"/>
        <v>22.019079648740657</v>
      </c>
      <c r="T70" s="40">
        <v>60</v>
      </c>
      <c r="V70" s="34"/>
    </row>
    <row r="71" spans="1:22" x14ac:dyDescent="0.25">
      <c r="A71">
        <v>65</v>
      </c>
      <c r="B71" s="25">
        <v>604.35657910911902</v>
      </c>
      <c r="C71" s="38">
        <v>22.348481828431702</v>
      </c>
      <c r="D71" s="38">
        <v>24.6391366969738</v>
      </c>
      <c r="E71" s="38" t="s">
        <v>76</v>
      </c>
      <c r="F71" s="20">
        <v>21.8266016294655</v>
      </c>
      <c r="G71" s="20">
        <v>21.443787415218001</v>
      </c>
      <c r="H71" s="20">
        <v>31.165160910074</v>
      </c>
      <c r="I71" s="21">
        <v>236.80168024758001</v>
      </c>
      <c r="J71" s="5">
        <v>116.27926155342401</v>
      </c>
      <c r="K71" s="4">
        <v>3.5279047236994301</v>
      </c>
      <c r="L71" s="4">
        <v>19.654515868366101</v>
      </c>
      <c r="M71" s="21">
        <v>39.456672477407601</v>
      </c>
      <c r="N71" s="4">
        <v>14.0841174444078</v>
      </c>
      <c r="O71" s="34">
        <f t="shared" si="7"/>
        <v>0.92062976986158596</v>
      </c>
      <c r="P71" s="5">
        <v>500.68926636285403</v>
      </c>
      <c r="Q71" s="35">
        <f t="shared" si="8"/>
        <v>264.34655345446504</v>
      </c>
      <c r="R71" s="4">
        <v>7.7029117901977502</v>
      </c>
      <c r="S71" s="34">
        <f t="shared" si="6"/>
        <v>23.052931928510965</v>
      </c>
      <c r="T71">
        <v>65</v>
      </c>
      <c r="V71" s="4"/>
    </row>
    <row r="72" spans="1:22" x14ac:dyDescent="0.25">
      <c r="A72">
        <v>70</v>
      </c>
      <c r="B72" s="25">
        <v>516.19858892400805</v>
      </c>
      <c r="C72" s="38">
        <v>23.872880530067601</v>
      </c>
      <c r="D72" s="38">
        <v>26.0600852059553</v>
      </c>
      <c r="E72" s="38" t="s">
        <v>77</v>
      </c>
      <c r="F72" s="20">
        <v>22.805907270729399</v>
      </c>
      <c r="G72" s="20">
        <v>23.717577582483798</v>
      </c>
      <c r="H72" s="20">
        <v>34.454191826176697</v>
      </c>
      <c r="I72" s="21">
        <v>267.11857006573001</v>
      </c>
      <c r="J72" s="5">
        <v>88.157990185111103</v>
      </c>
      <c r="K72" s="4">
        <v>3.3781163251858199</v>
      </c>
      <c r="L72" s="4">
        <v>22.088260685291502</v>
      </c>
      <c r="M72" s="21">
        <v>40.594925689731198</v>
      </c>
      <c r="N72" s="4">
        <v>14.1823631015763</v>
      </c>
      <c r="O72" s="34">
        <f t="shared" si="7"/>
        <v>0.87148439328994376</v>
      </c>
      <c r="P72" s="5">
        <v>571.60108187073502</v>
      </c>
      <c r="Q72" s="35">
        <f t="shared" si="8"/>
        <v>304.94147914419625</v>
      </c>
      <c r="R72" s="4">
        <v>8.1657297410105105</v>
      </c>
      <c r="S72" s="34">
        <f t="shared" si="6"/>
        <v>24.005312612690361</v>
      </c>
      <c r="T72">
        <v>70</v>
      </c>
      <c r="V72" s="4"/>
    </row>
    <row r="73" spans="1:22" x14ac:dyDescent="0.25">
      <c r="A73">
        <v>75</v>
      </c>
      <c r="B73" s="25">
        <v>446.97420060111301</v>
      </c>
      <c r="C73" s="38">
        <v>25.271317686362099</v>
      </c>
      <c r="D73" s="38">
        <v>27.363620291631001</v>
      </c>
      <c r="E73" s="38" t="s">
        <v>78</v>
      </c>
      <c r="F73" s="20">
        <v>23.703046404579499</v>
      </c>
      <c r="G73" s="20">
        <v>25.984592744341501</v>
      </c>
      <c r="H73" s="20">
        <v>37.689189391505003</v>
      </c>
      <c r="I73" s="21">
        <v>296.66757970213501</v>
      </c>
      <c r="J73" s="5">
        <v>69.224388322895294</v>
      </c>
      <c r="K73" s="4">
        <v>3.2445459312368601</v>
      </c>
      <c r="L73" s="4">
        <v>24.428818293123999</v>
      </c>
      <c r="M73" s="21">
        <v>41.468782752676802</v>
      </c>
      <c r="N73" s="4">
        <v>14.2035584778163</v>
      </c>
      <c r="O73" s="34">
        <f t="shared" si="7"/>
        <v>0.82833701301739215</v>
      </c>
      <c r="P73" s="5">
        <v>642.61887425981695</v>
      </c>
      <c r="Q73" s="35">
        <f t="shared" si="8"/>
        <v>346.41026189687307</v>
      </c>
      <c r="R73" s="4">
        <v>8.5682516567975604</v>
      </c>
      <c r="S73" s="34">
        <f t="shared" si="6"/>
        <v>24.87674980327288</v>
      </c>
      <c r="T73">
        <v>75</v>
      </c>
      <c r="V73" s="4"/>
    </row>
    <row r="74" spans="1:22" s="40" customFormat="1" ht="21.95" customHeight="1" x14ac:dyDescent="0.25">
      <c r="A74" s="40">
        <v>80</v>
      </c>
      <c r="B74" s="41">
        <v>390.85727651565799</v>
      </c>
      <c r="C74" s="42">
        <v>26.5567288613376</v>
      </c>
      <c r="D74" s="42">
        <v>28.561799672490899</v>
      </c>
      <c r="E74" s="42" t="s">
        <v>79</v>
      </c>
      <c r="F74" s="43">
        <v>24.544571113930001</v>
      </c>
      <c r="G74" s="43">
        <v>28.2763717311413</v>
      </c>
      <c r="H74" s="43">
        <v>40.861265497950498</v>
      </c>
      <c r="I74" s="44">
        <v>325.37969819435801</v>
      </c>
      <c r="J74" s="35">
        <v>56.116924085455203</v>
      </c>
      <c r="K74" s="34">
        <v>3.12397007221985</v>
      </c>
      <c r="L74" s="34">
        <v>26.623280174107698</v>
      </c>
      <c r="M74" s="44">
        <v>42.121632322262499</v>
      </c>
      <c r="N74" s="34">
        <v>14.166750162896999</v>
      </c>
      <c r="O74" s="34">
        <f t="shared" si="7"/>
        <v>0.79309895631407035</v>
      </c>
      <c r="P74" s="35">
        <v>713.45262507430198</v>
      </c>
      <c r="Q74" s="35">
        <f t="shared" si="8"/>
        <v>388.53189421913555</v>
      </c>
      <c r="R74" s="34">
        <v>8.9181578134287793</v>
      </c>
      <c r="S74" s="34">
        <f t="shared" si="6"/>
        <v>25.685793795364674</v>
      </c>
      <c r="T74" s="40">
        <v>80</v>
      </c>
      <c r="V74" s="34"/>
    </row>
    <row r="75" spans="1:22" x14ac:dyDescent="0.25">
      <c r="A75">
        <v>85</v>
      </c>
      <c r="B75" s="25">
        <v>344.382316686607</v>
      </c>
      <c r="C75" s="38">
        <v>27.740715412895099</v>
      </c>
      <c r="D75" s="38">
        <v>29.6654374040661</v>
      </c>
      <c r="E75" s="38" t="s">
        <v>80</v>
      </c>
      <c r="F75" s="20">
        <v>25.3406807652946</v>
      </c>
      <c r="G75" s="20">
        <v>30.608621894597501</v>
      </c>
      <c r="H75" s="20">
        <v>43.9635283219394</v>
      </c>
      <c r="I75" s="21">
        <v>353.22092697751401</v>
      </c>
      <c r="J75" s="5">
        <v>46.474959829051102</v>
      </c>
      <c r="K75" s="4">
        <v>3.0140957550615499</v>
      </c>
      <c r="L75" s="4">
        <v>28.7358514862573</v>
      </c>
      <c r="M75" s="21">
        <v>42.589908543786699</v>
      </c>
      <c r="N75" s="4">
        <v>14.0862274653885</v>
      </c>
      <c r="O75" s="34">
        <f t="shared" si="7"/>
        <v>0.76204108128522985</v>
      </c>
      <c r="P75" s="5">
        <v>783.88376240124501</v>
      </c>
      <c r="Q75" s="35">
        <f t="shared" si="8"/>
        <v>431.12180276292224</v>
      </c>
      <c r="R75" s="4">
        <v>9.22216191060288</v>
      </c>
      <c r="S75" s="34">
        <f t="shared" si="6"/>
        <v>26.449673817143072</v>
      </c>
      <c r="T75">
        <v>85</v>
      </c>
      <c r="V75" s="4"/>
    </row>
    <row r="76" spans="1:22" x14ac:dyDescent="0.25">
      <c r="A76">
        <v>90</v>
      </c>
      <c r="B76" s="25">
        <v>305.48067317395203</v>
      </c>
      <c r="C76" s="38">
        <v>28.833603410178799</v>
      </c>
      <c r="D76" s="38">
        <v>30.684158797988601</v>
      </c>
      <c r="E76" s="38" t="s">
        <v>81</v>
      </c>
      <c r="F76" s="20">
        <v>26.079191430003799</v>
      </c>
      <c r="G76" s="20">
        <v>32.969339824050799</v>
      </c>
      <c r="H76" s="20">
        <v>46.990714523183897</v>
      </c>
      <c r="I76" s="21">
        <v>380.18088873717102</v>
      </c>
      <c r="J76" s="5">
        <v>38.901643512654502</v>
      </c>
      <c r="K76" s="4">
        <v>2.9132252483651602</v>
      </c>
      <c r="L76" s="4">
        <v>30.878636642995801</v>
      </c>
      <c r="M76" s="21">
        <v>42.904086950440501</v>
      </c>
      <c r="N76" s="4">
        <v>13.9728097420195</v>
      </c>
      <c r="O76" s="34">
        <f t="shared" si="7"/>
        <v>0.73034718261487197</v>
      </c>
      <c r="P76" s="5">
        <v>853.747811111342</v>
      </c>
      <c r="Q76" s="35">
        <f t="shared" si="8"/>
        <v>474.02588971336274</v>
      </c>
      <c r="R76" s="4">
        <v>9.4860867901260306</v>
      </c>
      <c r="S76" s="34">
        <f t="shared" si="6"/>
        <v>27.166548721831777</v>
      </c>
      <c r="T76">
        <v>90</v>
      </c>
      <c r="V76" s="4"/>
    </row>
    <row r="77" spans="1:22" x14ac:dyDescent="0.25">
      <c r="A77">
        <v>95</v>
      </c>
      <c r="B77" s="25">
        <v>272.67926896457101</v>
      </c>
      <c r="C77" s="38">
        <v>29.844546564894799</v>
      </c>
      <c r="D77" s="38">
        <v>31.626496368085601</v>
      </c>
      <c r="E77" s="38" t="s">
        <v>82</v>
      </c>
      <c r="F77" s="20">
        <v>26.7494798743978</v>
      </c>
      <c r="G77" s="20">
        <v>35.341637642401302</v>
      </c>
      <c r="H77" s="20">
        <v>49.938898589686403</v>
      </c>
      <c r="I77" s="21">
        <v>406.26505203158501</v>
      </c>
      <c r="J77" s="5">
        <v>32.801404209381502</v>
      </c>
      <c r="K77" s="4">
        <v>2.8200594744225298</v>
      </c>
      <c r="L77" s="4">
        <v>33.0855207873362</v>
      </c>
      <c r="M77" s="21">
        <v>43.089618501671403</v>
      </c>
      <c r="N77" s="4">
        <v>13.834756359217</v>
      </c>
      <c r="O77" s="34">
        <f t="shared" si="7"/>
        <v>0.69806958376330597</v>
      </c>
      <c r="P77" s="5">
        <v>922.92159290742802</v>
      </c>
      <c r="Q77" s="35">
        <f t="shared" si="8"/>
        <v>517.1155082150342</v>
      </c>
      <c r="R77" s="4">
        <v>9.7149641358676604</v>
      </c>
      <c r="S77" s="34">
        <f t="shared" si="6"/>
        <v>27.824365389412062</v>
      </c>
      <c r="T77">
        <v>95</v>
      </c>
      <c r="V77" s="4"/>
    </row>
    <row r="78" spans="1:22" s="40" customFormat="1" ht="21.95" customHeight="1" x14ac:dyDescent="0.25">
      <c r="A78" s="40">
        <v>100</v>
      </c>
      <c r="B78" s="41">
        <v>244.728801305182</v>
      </c>
      <c r="C78" s="42">
        <v>30.781644421677001</v>
      </c>
      <c r="D78" s="42">
        <v>32.5</v>
      </c>
      <c r="E78" s="42" t="s">
        <v>83</v>
      </c>
      <c r="F78" s="43">
        <v>27.3630712620851</v>
      </c>
      <c r="G78" s="43">
        <v>37.730706604371399</v>
      </c>
      <c r="H78" s="43">
        <v>52.805259759318403</v>
      </c>
      <c r="I78" s="44">
        <v>431.48938413400901</v>
      </c>
      <c r="J78" s="35">
        <v>27.950467659388298</v>
      </c>
      <c r="K78" s="34">
        <v>2.7335770886884698</v>
      </c>
      <c r="L78" s="34">
        <v>35.287929963888701</v>
      </c>
      <c r="M78" s="44">
        <v>43.167755850217397</v>
      </c>
      <c r="N78" s="34">
        <v>13.6784175905282</v>
      </c>
      <c r="O78" s="34">
        <f t="shared" si="7"/>
        <v>0.66943369527515406</v>
      </c>
      <c r="P78" s="35">
        <v>991.31368086006898</v>
      </c>
      <c r="Q78" s="35">
        <f t="shared" si="8"/>
        <v>560.28326406525161</v>
      </c>
      <c r="R78" s="34">
        <v>9.9131368086006901</v>
      </c>
      <c r="S78" s="34">
        <f t="shared" si="6"/>
        <v>28.423064112585685</v>
      </c>
      <c r="T78" s="40">
        <v>100</v>
      </c>
      <c r="V78" s="34"/>
    </row>
    <row r="79" spans="1:22" x14ac:dyDescent="0.25">
      <c r="A79">
        <v>105</v>
      </c>
      <c r="B79" s="25">
        <v>220.61471488097601</v>
      </c>
      <c r="C79" s="38">
        <v>31.652060879549399</v>
      </c>
      <c r="D79" s="38">
        <v>33.311347429435301</v>
      </c>
      <c r="E79" s="38" t="s">
        <v>84</v>
      </c>
      <c r="F79" s="20">
        <v>27.943473706636901</v>
      </c>
      <c r="G79" s="20">
        <v>40.158549476111297</v>
      </c>
      <c r="H79" s="20">
        <v>55.587892829796502</v>
      </c>
      <c r="I79" s="21">
        <v>455.87665188872103</v>
      </c>
      <c r="J79" s="5">
        <v>24.114086424206199</v>
      </c>
      <c r="K79" s="4">
        <v>2.6529569212047499</v>
      </c>
      <c r="L79" s="4">
        <v>37.426977125507001</v>
      </c>
      <c r="M79" s="21">
        <v>43.156260886732802</v>
      </c>
      <c r="N79" s="4">
        <v>13.508705728289</v>
      </c>
      <c r="O79" s="34">
        <f t="shared" si="7"/>
        <v>0.64667187315131014</v>
      </c>
      <c r="P79" s="5">
        <v>1058.8572095015099</v>
      </c>
      <c r="Q79" s="35">
        <f t="shared" si="8"/>
        <v>603.43952495198437</v>
      </c>
      <c r="R79" s="4">
        <v>10.084354376204899</v>
      </c>
      <c r="S79" s="34">
        <f t="shared" si="6"/>
        <v>28.979750944963374</v>
      </c>
      <c r="T79">
        <v>105</v>
      </c>
      <c r="V79" s="4"/>
    </row>
    <row r="80" spans="1:22" x14ac:dyDescent="0.25">
      <c r="A80">
        <v>110</v>
      </c>
      <c r="B80" s="25">
        <v>199.64282933841699</v>
      </c>
      <c r="C80" s="38">
        <v>32.462135721511601</v>
      </c>
      <c r="D80" s="38">
        <v>34.066448203015298</v>
      </c>
      <c r="E80" s="38" t="s">
        <v>85</v>
      </c>
      <c r="F80" s="20">
        <v>28.498904781480299</v>
      </c>
      <c r="G80" s="20">
        <v>42.6326458449659</v>
      </c>
      <c r="H80" s="20">
        <v>58.285653032409698</v>
      </c>
      <c r="I80" s="21">
        <v>479.45385232631702</v>
      </c>
      <c r="J80" s="5">
        <v>20.971885542559299</v>
      </c>
      <c r="K80" s="4">
        <v>2.57752634678062</v>
      </c>
      <c r="L80" s="4">
        <v>39.558323391059197</v>
      </c>
      <c r="M80" s="21">
        <v>43.069999335240503</v>
      </c>
      <c r="N80" s="4">
        <v>13.3294399545674</v>
      </c>
      <c r="O80" s="34">
        <f t="shared" si="7"/>
        <v>0.62659148432480349</v>
      </c>
      <c r="P80" s="5">
        <v>1125.5044092743501</v>
      </c>
      <c r="Q80" s="35">
        <f t="shared" si="8"/>
        <v>646.50952428722485</v>
      </c>
      <c r="R80" s="4">
        <v>10.2318582661305</v>
      </c>
      <c r="S80" s="34">
        <f t="shared" si="6"/>
        <v>29.509952417448911</v>
      </c>
      <c r="T80">
        <v>110</v>
      </c>
      <c r="V80" s="4"/>
    </row>
    <row r="81" spans="1:22" x14ac:dyDescent="0.25">
      <c r="A81">
        <v>115</v>
      </c>
      <c r="B81" s="25">
        <v>181.36961244856201</v>
      </c>
      <c r="C81" s="38">
        <v>33.217485986537497</v>
      </c>
      <c r="D81" s="38">
        <v>34.770538170879703</v>
      </c>
      <c r="E81" s="38" t="s">
        <v>86</v>
      </c>
      <c r="F81" s="20">
        <v>29.0139502037059</v>
      </c>
      <c r="G81" s="20">
        <v>45.131132068028499</v>
      </c>
      <c r="H81" s="20">
        <v>60.898027757645302</v>
      </c>
      <c r="I81" s="21">
        <v>502.25042488186398</v>
      </c>
      <c r="J81" s="5">
        <v>18.273216889854499</v>
      </c>
      <c r="K81" s="4">
        <v>2.5067257663312099</v>
      </c>
      <c r="L81" s="4">
        <v>41.792751762916303</v>
      </c>
      <c r="M81" s="21">
        <v>42.921435021980002</v>
      </c>
      <c r="N81" s="4">
        <v>13.143601515505299</v>
      </c>
      <c r="O81" s="34">
        <f t="shared" si="7"/>
        <v>0.60435423771136221</v>
      </c>
      <c r="P81" s="5">
        <v>1191.2224168518801</v>
      </c>
      <c r="Q81" s="35">
        <f t="shared" si="8"/>
        <v>689.43095930920481</v>
      </c>
      <c r="R81" s="4">
        <v>10.358455798712001</v>
      </c>
      <c r="S81" s="34">
        <f t="shared" si="6"/>
        <v>30.009790375758701</v>
      </c>
      <c r="T81">
        <v>115</v>
      </c>
      <c r="V81" s="4"/>
    </row>
    <row r="82" spans="1:22" s="40" customFormat="1" ht="21.95" customHeight="1" x14ac:dyDescent="0.25">
      <c r="A82" s="40">
        <v>120</v>
      </c>
      <c r="B82" s="41">
        <v>165.41856753809</v>
      </c>
      <c r="C82" s="42">
        <v>33.923096252112899</v>
      </c>
      <c r="D82" s="42">
        <v>35.428263642382298</v>
      </c>
      <c r="E82" s="42" t="s">
        <v>87</v>
      </c>
      <c r="F82" s="43">
        <v>29.472036597743401</v>
      </c>
      <c r="G82" s="43">
        <v>47.628620769290201</v>
      </c>
      <c r="H82" s="43">
        <v>63.425029733481502</v>
      </c>
      <c r="I82" s="44">
        <v>524.29700874625405</v>
      </c>
      <c r="J82" s="35">
        <v>15.951044910472101</v>
      </c>
      <c r="K82" s="34">
        <v>2.44008345090085</v>
      </c>
      <c r="L82" s="34">
        <v>44.132936990699697</v>
      </c>
      <c r="M82" s="44">
        <v>42.721038272400797</v>
      </c>
      <c r="N82" s="34">
        <v>12.9535244273582</v>
      </c>
      <c r="O82" s="34">
        <f t="shared" si="7"/>
        <v>0.57963396898767017</v>
      </c>
      <c r="P82" s="35">
        <v>1255.99003898867</v>
      </c>
      <c r="Q82" s="35">
        <f t="shared" si="8"/>
        <v>732.15199758160566</v>
      </c>
      <c r="R82" s="34">
        <v>10.4665836582389</v>
      </c>
      <c r="S82" s="34">
        <f t="shared" si="6"/>
        <v>30.463035126175075</v>
      </c>
      <c r="T82" s="40">
        <v>120</v>
      </c>
      <c r="V82" s="34"/>
    </row>
    <row r="83" spans="1:22" x14ac:dyDescent="0.25">
      <c r="A83">
        <v>125</v>
      </c>
      <c r="B83" s="25">
        <v>151.36890385286401</v>
      </c>
      <c r="C83" s="38">
        <v>34.583398053460698</v>
      </c>
      <c r="D83" s="38">
        <v>36.043755415693298</v>
      </c>
      <c r="E83" s="38" t="s">
        <v>89</v>
      </c>
      <c r="F83" s="20">
        <v>29.881301959130599</v>
      </c>
      <c r="G83" s="20">
        <v>50.134476500579702</v>
      </c>
      <c r="H83" s="20">
        <v>65.867107543330903</v>
      </c>
      <c r="I83" s="21">
        <v>545.62458306238602</v>
      </c>
      <c r="J83" s="5">
        <v>14.049663685226299</v>
      </c>
      <c r="K83" s="4">
        <v>2.3771972616116899</v>
      </c>
      <c r="L83" s="4">
        <v>46.4146100138816</v>
      </c>
      <c r="M83" s="21">
        <v>42.477622358368798</v>
      </c>
      <c r="N83" s="4">
        <v>12.761039334900101</v>
      </c>
      <c r="O83" s="34">
        <f t="shared" si="7"/>
        <v>0.55729252459977774</v>
      </c>
      <c r="P83" s="5">
        <v>1319.7952356631699</v>
      </c>
      <c r="Q83" s="35">
        <f t="shared" si="8"/>
        <v>774.62961993997442</v>
      </c>
      <c r="R83" s="4">
        <v>10.5583618853054</v>
      </c>
      <c r="S83" s="34">
        <f t="shared" si="6"/>
        <v>30.865267909242846</v>
      </c>
      <c r="T83">
        <v>125</v>
      </c>
      <c r="V83" s="4"/>
    </row>
    <row r="84" spans="1:22" x14ac:dyDescent="0.25">
      <c r="A84">
        <v>130</v>
      </c>
      <c r="B84" s="25">
        <v>138.804613779178</v>
      </c>
      <c r="C84" s="38">
        <v>35.202339223745398</v>
      </c>
      <c r="D84" s="38">
        <v>36.620693412373299</v>
      </c>
      <c r="E84" s="38" t="s">
        <v>88</v>
      </c>
      <c r="F84" s="20">
        <v>30.271905341716799</v>
      </c>
      <c r="G84" s="20">
        <v>52.695434113997798</v>
      </c>
      <c r="H84" s="20">
        <v>68.225070301857698</v>
      </c>
      <c r="I84" s="21">
        <v>566.26387750983702</v>
      </c>
      <c r="J84" s="5">
        <v>12.564290073685999</v>
      </c>
      <c r="K84" s="4">
        <v>2.3177210616897699</v>
      </c>
      <c r="L84" s="4">
        <v>48.463710949200902</v>
      </c>
      <c r="M84" s="21">
        <v>42.198620408350699</v>
      </c>
      <c r="N84" s="4">
        <v>12.5675829711603</v>
      </c>
      <c r="O84" s="34">
        <f t="shared" si="7"/>
        <v>0.54166488885519393</v>
      </c>
      <c r="P84" s="5">
        <v>1382.6331505189701</v>
      </c>
      <c r="Q84" s="35">
        <f t="shared" si="8"/>
        <v>816.82824034832515</v>
      </c>
      <c r="R84" s="4">
        <v>10.6356396193767</v>
      </c>
      <c r="S84" s="34">
        <f t="shared" si="6"/>
        <v>31.235464181268583</v>
      </c>
      <c r="T84">
        <v>130</v>
      </c>
      <c r="V84" s="4"/>
    </row>
    <row r="85" spans="1:22" x14ac:dyDescent="0.25">
      <c r="A85">
        <v>135</v>
      </c>
      <c r="B85" s="25">
        <v>127.426061757542</v>
      </c>
      <c r="C85" s="38">
        <v>35.783444166870801</v>
      </c>
      <c r="D85" s="38">
        <v>37.162362859880503</v>
      </c>
      <c r="E85" s="38" t="s">
        <v>90</v>
      </c>
      <c r="F85" s="20">
        <v>30.668655004398801</v>
      </c>
      <c r="G85" s="20">
        <v>55.357095320507</v>
      </c>
      <c r="H85" s="20">
        <v>70.500023993379699</v>
      </c>
      <c r="I85" s="21">
        <v>586.24497466361697</v>
      </c>
      <c r="J85" s="5">
        <v>11.3785520216364</v>
      </c>
      <c r="K85" s="4">
        <v>2.2613544121927598</v>
      </c>
      <c r="L85" s="4">
        <v>50.303230432914702</v>
      </c>
      <c r="M85" s="21">
        <v>41.890313403155297</v>
      </c>
      <c r="N85" s="4">
        <v>12.3742821113871</v>
      </c>
      <c r="O85" s="34">
        <f t="shared" si="7"/>
        <v>0.53162081497495228</v>
      </c>
      <c r="P85" s="5">
        <v>1444.50456107591</v>
      </c>
      <c r="Q85" s="35">
        <f t="shared" si="8"/>
        <v>858.7185537514805</v>
      </c>
      <c r="R85" s="4">
        <v>10.7000337857475</v>
      </c>
      <c r="S85" s="34">
        <f t="shared" si="6"/>
        <v>31.600957379154181</v>
      </c>
      <c r="T85">
        <v>135</v>
      </c>
      <c r="V85" s="4"/>
    </row>
    <row r="86" spans="1:22" s="40" customFormat="1" ht="21.95" customHeight="1" x14ac:dyDescent="0.25">
      <c r="A86" s="40">
        <v>140</v>
      </c>
      <c r="B86" s="41">
        <v>117.075348091118</v>
      </c>
      <c r="C86" s="42">
        <v>36.3298661236567</v>
      </c>
      <c r="D86" s="42">
        <v>37.6717030108111</v>
      </c>
      <c r="E86" s="42" t="s">
        <v>91</v>
      </c>
      <c r="F86" s="43">
        <v>31.073665250113802</v>
      </c>
      <c r="G86" s="43">
        <v>58.132442658424601</v>
      </c>
      <c r="H86" s="43">
        <v>72.693317491912197</v>
      </c>
      <c r="I86" s="44">
        <v>605.59704873324597</v>
      </c>
      <c r="J86" s="35">
        <v>10.3507136664236</v>
      </c>
      <c r="K86" s="34">
        <v>2.2078346186194802</v>
      </c>
      <c r="L86" s="34">
        <v>52.1138527236862</v>
      </c>
      <c r="M86" s="44">
        <v>41.558018136206897</v>
      </c>
      <c r="N86" s="34">
        <v>12.1820184411672</v>
      </c>
      <c r="O86" s="34">
        <f t="shared" si="7"/>
        <v>0.5225689728668963</v>
      </c>
      <c r="P86" s="35">
        <v>1505.4146532817399</v>
      </c>
      <c r="Q86" s="35">
        <f t="shared" si="8"/>
        <v>900.2765718876874</v>
      </c>
      <c r="R86" s="34">
        <v>10.7529618091553</v>
      </c>
      <c r="S86" s="34">
        <f t="shared" si="6"/>
        <v>31.975077436566043</v>
      </c>
      <c r="T86" s="40">
        <v>140</v>
      </c>
      <c r="V86" s="34"/>
    </row>
    <row r="87" spans="1:22" ht="15.75" thickBot="1" x14ac:dyDescent="0.3">
      <c r="A87" s="45">
        <v>145</v>
      </c>
      <c r="B87" s="46">
        <v>107.65059520148399</v>
      </c>
      <c r="C87" s="47">
        <v>36.844432449705799</v>
      </c>
      <c r="D87" s="47">
        <v>38.151349348076302</v>
      </c>
      <c r="E87" s="47" t="s">
        <v>92</v>
      </c>
      <c r="F87" s="36">
        <v>31.4798826315679</v>
      </c>
      <c r="G87" s="36">
        <v>61.018762253113202</v>
      </c>
      <c r="H87" s="36">
        <v>74.806496672976095</v>
      </c>
      <c r="I87" s="48">
        <v>624.34820137557995</v>
      </c>
      <c r="J87" s="37">
        <v>9.4247528896341599</v>
      </c>
      <c r="K87" s="36">
        <v>2.1569304953320301</v>
      </c>
      <c r="L87" s="36">
        <v>53.980654828062697</v>
      </c>
      <c r="M87" s="48">
        <v>41.2062424570369</v>
      </c>
      <c r="N87" s="36">
        <v>11.9914790198742</v>
      </c>
      <c r="O87" s="36">
        <f t="shared" si="7"/>
        <v>0.51262957535722564</v>
      </c>
      <c r="P87" s="37">
        <v>1565.3720483811101</v>
      </c>
      <c r="Q87" s="37">
        <f t="shared" si="8"/>
        <v>941.48281434472426</v>
      </c>
      <c r="R87" s="36">
        <v>10.7956692991801</v>
      </c>
      <c r="S87" s="36">
        <f t="shared" si="6"/>
        <v>32.355239188506864</v>
      </c>
      <c r="T87" s="45">
        <v>145</v>
      </c>
      <c r="V87" s="4"/>
    </row>
    <row r="88" spans="1:22" ht="15.75" thickTop="1" x14ac:dyDescent="0.25"/>
    <row r="91" spans="1:22" s="1" customFormat="1" ht="18.75" x14ac:dyDescent="0.3">
      <c r="A91" s="1" t="s">
        <v>117</v>
      </c>
      <c r="C91" s="2"/>
      <c r="D91" s="2"/>
      <c r="E91" s="2"/>
      <c r="F91" s="2"/>
      <c r="G91" s="1" t="s">
        <v>19</v>
      </c>
      <c r="H91" s="2"/>
      <c r="I91" s="3"/>
      <c r="K91" s="2"/>
      <c r="L91" s="2"/>
      <c r="M91" s="3"/>
      <c r="N91" s="2"/>
      <c r="O91" s="2"/>
      <c r="P91" s="3"/>
      <c r="Q91" s="28"/>
      <c r="T91" s="49"/>
    </row>
    <row r="92" spans="1:22" s="1" customFormat="1" ht="18.75" x14ac:dyDescent="0.3">
      <c r="C92" s="2"/>
      <c r="D92" s="2"/>
      <c r="E92" s="2"/>
      <c r="F92" s="2"/>
      <c r="G92" s="2"/>
      <c r="H92" s="2"/>
      <c r="I92" s="3"/>
      <c r="K92" s="2"/>
      <c r="L92" s="2"/>
      <c r="M92" s="3"/>
      <c r="N92" s="2"/>
      <c r="O92" s="2"/>
      <c r="P92" s="3"/>
      <c r="Q92" s="2"/>
      <c r="T92" s="28" t="s">
        <v>30</v>
      </c>
    </row>
    <row r="93" spans="1:22" ht="15.75" thickBot="1" x14ac:dyDescent="0.3">
      <c r="P93" s="5"/>
      <c r="T93" s="14" t="s">
        <v>140</v>
      </c>
    </row>
    <row r="94" spans="1:22" ht="15.75" thickTop="1" x14ac:dyDescent="0.25">
      <c r="A94" s="6"/>
      <c r="B94" s="51" t="s">
        <v>1</v>
      </c>
      <c r="C94" s="51"/>
      <c r="D94" s="51"/>
      <c r="E94" s="51"/>
      <c r="F94" s="51"/>
      <c r="G94" s="51"/>
      <c r="H94" s="51"/>
      <c r="I94" s="51"/>
      <c r="J94" s="52" t="s">
        <v>2</v>
      </c>
      <c r="K94" s="51"/>
      <c r="L94" s="51"/>
      <c r="M94" s="53"/>
      <c r="N94" s="54" t="s">
        <v>93</v>
      </c>
      <c r="O94" s="55"/>
      <c r="P94" s="55"/>
      <c r="Q94" s="55"/>
      <c r="R94" s="55"/>
      <c r="S94" s="55"/>
      <c r="T94" s="55"/>
    </row>
    <row r="95" spans="1:22" s="14" customFormat="1" ht="68.099999999999994" customHeight="1" x14ac:dyDescent="0.25">
      <c r="A95" s="7" t="s">
        <v>3</v>
      </c>
      <c r="B95" s="8" t="s">
        <v>4</v>
      </c>
      <c r="C95" s="29" t="s">
        <v>5</v>
      </c>
      <c r="D95" s="10" t="s">
        <v>6</v>
      </c>
      <c r="E95" s="30" t="s">
        <v>22</v>
      </c>
      <c r="F95" s="9" t="s">
        <v>7</v>
      </c>
      <c r="G95" s="10" t="s">
        <v>8</v>
      </c>
      <c r="H95" s="10" t="s">
        <v>9</v>
      </c>
      <c r="I95" s="11" t="s">
        <v>21</v>
      </c>
      <c r="J95" s="31" t="s">
        <v>4</v>
      </c>
      <c r="K95" s="9" t="s">
        <v>7</v>
      </c>
      <c r="L95" s="10" t="s">
        <v>8</v>
      </c>
      <c r="M95" s="11" t="s">
        <v>21</v>
      </c>
      <c r="N95" s="12" t="s">
        <v>23</v>
      </c>
      <c r="O95" s="12" t="s">
        <v>24</v>
      </c>
      <c r="P95" s="13" t="s">
        <v>25</v>
      </c>
      <c r="Q95" s="13" t="s">
        <v>26</v>
      </c>
      <c r="R95" s="12" t="s">
        <v>27</v>
      </c>
      <c r="S95" s="12" t="s">
        <v>28</v>
      </c>
      <c r="T95" s="7" t="s">
        <v>3</v>
      </c>
    </row>
    <row r="96" spans="1:22" s="14" customFormat="1" ht="19.5" customHeight="1" x14ac:dyDescent="0.25">
      <c r="A96" s="15" t="s">
        <v>10</v>
      </c>
      <c r="B96" s="16" t="s">
        <v>11</v>
      </c>
      <c r="C96" s="32" t="s">
        <v>12</v>
      </c>
      <c r="D96" s="32" t="s">
        <v>12</v>
      </c>
      <c r="E96" s="32" t="s">
        <v>12</v>
      </c>
      <c r="F96" s="17" t="s">
        <v>13</v>
      </c>
      <c r="G96" s="17" t="s">
        <v>14</v>
      </c>
      <c r="H96" s="17" t="s">
        <v>14</v>
      </c>
      <c r="I96" s="18" t="s">
        <v>15</v>
      </c>
      <c r="J96" s="33" t="s">
        <v>11</v>
      </c>
      <c r="K96" s="17" t="s">
        <v>13</v>
      </c>
      <c r="L96" s="17" t="s">
        <v>14</v>
      </c>
      <c r="M96" s="19" t="s">
        <v>15</v>
      </c>
      <c r="N96" s="17" t="s">
        <v>16</v>
      </c>
      <c r="O96" s="17" t="s">
        <v>29</v>
      </c>
      <c r="P96" s="18" t="s">
        <v>15</v>
      </c>
      <c r="Q96" s="18" t="s">
        <v>15</v>
      </c>
      <c r="R96" s="17" t="s">
        <v>16</v>
      </c>
      <c r="S96" s="17" t="s">
        <v>13</v>
      </c>
      <c r="T96" s="16" t="s">
        <v>10</v>
      </c>
    </row>
    <row r="97" spans="1:22" s="40" customFormat="1" ht="21.95" customHeight="1" x14ac:dyDescent="0.25">
      <c r="A97" s="40">
        <v>40</v>
      </c>
      <c r="B97" s="41">
        <v>3106.06849732312</v>
      </c>
      <c r="C97" s="42">
        <v>9.5692812736534698</v>
      </c>
      <c r="D97" s="42">
        <v>12.310063713617501</v>
      </c>
      <c r="E97" s="42" t="s">
        <v>94</v>
      </c>
      <c r="F97" s="43">
        <v>13.639610683143999</v>
      </c>
      <c r="G97" s="43">
        <v>7.4773985954190598</v>
      </c>
      <c r="H97" s="43">
        <v>10.723789189407199</v>
      </c>
      <c r="I97" s="44">
        <v>48.292840998095997</v>
      </c>
      <c r="J97" s="35">
        <v>1292.17142185392</v>
      </c>
      <c r="K97" s="34">
        <v>4.1131687955762803</v>
      </c>
      <c r="L97" s="34">
        <v>6.3662437029925103</v>
      </c>
      <c r="M97" s="44">
        <v>17.284260058484801</v>
      </c>
      <c r="N97" s="34">
        <v>7.6782601416067804</v>
      </c>
      <c r="O97" s="34">
        <v>1.2</v>
      </c>
      <c r="P97" s="35">
        <v>92.424429972027497</v>
      </c>
      <c r="Q97" s="35">
        <v>44</v>
      </c>
      <c r="R97" s="34">
        <v>2.31061074930069</v>
      </c>
      <c r="S97" s="34">
        <v>14.9</v>
      </c>
      <c r="T97" s="40">
        <v>40</v>
      </c>
      <c r="V97" s="34"/>
    </row>
    <row r="98" spans="1:22" x14ac:dyDescent="0.25">
      <c r="A98">
        <v>45</v>
      </c>
      <c r="B98" s="25">
        <v>2246.9670658699802</v>
      </c>
      <c r="C98" s="38">
        <v>11.7622066770101</v>
      </c>
      <c r="D98" s="38">
        <v>14.3541707302814</v>
      </c>
      <c r="E98" s="38" t="s">
        <v>95</v>
      </c>
      <c r="F98" s="20">
        <v>15.318870628880999</v>
      </c>
      <c r="G98" s="20">
        <v>9.3168709512176395</v>
      </c>
      <c r="H98" s="20">
        <v>13.6005692895809</v>
      </c>
      <c r="I98" s="21">
        <v>72.665142839426395</v>
      </c>
      <c r="J98" s="5">
        <v>859.10143145314601</v>
      </c>
      <c r="K98" s="4">
        <v>3.76933870914044</v>
      </c>
      <c r="L98" s="4">
        <v>7.4742121398369799</v>
      </c>
      <c r="M98" s="21">
        <v>20.355535888465401</v>
      </c>
      <c r="N98" s="4">
        <v>8.9455675459591593</v>
      </c>
      <c r="O98" s="34">
        <f>+(F98-F97+K98)/5</f>
        <v>1.089719730975488</v>
      </c>
      <c r="P98" s="5">
        <v>137.15226770182301</v>
      </c>
      <c r="Q98" s="35">
        <f>+M98+Q97</f>
        <v>64.355535888465397</v>
      </c>
      <c r="R98" s="4">
        <v>3.0478281711516302</v>
      </c>
      <c r="S98" s="34">
        <f t="shared" ref="S98:S119" si="9">+(F97+F98+K98)/2</f>
        <v>16.363910010582721</v>
      </c>
      <c r="T98">
        <v>45</v>
      </c>
      <c r="V98" s="4"/>
    </row>
    <row r="99" spans="1:22" x14ac:dyDescent="0.25">
      <c r="A99">
        <v>50</v>
      </c>
      <c r="B99" s="25">
        <v>1670.16205172891</v>
      </c>
      <c r="C99" s="38">
        <v>13.795502479393299</v>
      </c>
      <c r="D99" s="38">
        <v>16.249481081578701</v>
      </c>
      <c r="E99" s="38" t="s">
        <v>96</v>
      </c>
      <c r="F99" s="20">
        <v>16.732839215217801</v>
      </c>
      <c r="G99" s="20">
        <v>11.2943325889233</v>
      </c>
      <c r="H99" s="20">
        <v>16.549452853320201</v>
      </c>
      <c r="I99" s="21">
        <v>98.887036961051507</v>
      </c>
      <c r="J99" s="5">
        <v>576.805014141068</v>
      </c>
      <c r="K99" s="4">
        <v>3.5504436009650502</v>
      </c>
      <c r="L99" s="4">
        <v>8.8528245030659694</v>
      </c>
      <c r="M99" s="21">
        <v>23.117636067857699</v>
      </c>
      <c r="N99" s="4">
        <v>9.8679060378965797</v>
      </c>
      <c r="O99" s="34">
        <f t="shared" ref="O99:O119" si="10">+(F99-F98+K99)/5</f>
        <v>0.9928824374603703</v>
      </c>
      <c r="P99" s="5">
        <v>186.49179789130599</v>
      </c>
      <c r="Q99" s="35">
        <f t="shared" ref="Q99:Q119" si="11">+M99+Q98</f>
        <v>87.4731719563231</v>
      </c>
      <c r="R99" s="4">
        <v>3.7298359578261202</v>
      </c>
      <c r="S99" s="34">
        <f t="shared" si="9"/>
        <v>17.801076722531928</v>
      </c>
      <c r="T99">
        <v>50</v>
      </c>
      <c r="V99" s="4"/>
    </row>
    <row r="100" spans="1:22" x14ac:dyDescent="0.25">
      <c r="A100">
        <v>55</v>
      </c>
      <c r="B100" s="25">
        <v>1277.54314672382</v>
      </c>
      <c r="C100" s="38">
        <v>15.6688864704156</v>
      </c>
      <c r="D100" s="38">
        <v>17.9957317087514</v>
      </c>
      <c r="E100" s="38" t="s">
        <v>97</v>
      </c>
      <c r="F100" s="20">
        <v>17.9897805238041</v>
      </c>
      <c r="G100" s="20">
        <v>13.3899884844563</v>
      </c>
      <c r="H100" s="20">
        <v>19.5339309200617</v>
      </c>
      <c r="I100" s="21">
        <v>125.991788344497</v>
      </c>
      <c r="J100" s="5">
        <v>392.61890500509298</v>
      </c>
      <c r="K100" s="4">
        <v>3.3915920261090302</v>
      </c>
      <c r="L100" s="4">
        <v>10.4874827218667</v>
      </c>
      <c r="M100" s="21">
        <v>25.554732490481101</v>
      </c>
      <c r="N100" s="4">
        <v>10.531896774785301</v>
      </c>
      <c r="O100" s="34">
        <f t="shared" si="10"/>
        <v>0.9297066669390659</v>
      </c>
      <c r="P100" s="5">
        <v>239.15128176523299</v>
      </c>
      <c r="Q100" s="35">
        <f t="shared" si="11"/>
        <v>113.0279044468042</v>
      </c>
      <c r="R100" s="4">
        <v>4.34820512300423</v>
      </c>
      <c r="S100" s="34">
        <f t="shared" si="9"/>
        <v>19.057105882565466</v>
      </c>
      <c r="T100">
        <v>55</v>
      </c>
      <c r="V100" s="4"/>
    </row>
    <row r="101" spans="1:22" s="40" customFormat="1" ht="21.95" customHeight="1" x14ac:dyDescent="0.25">
      <c r="A101" s="40">
        <v>60</v>
      </c>
      <c r="B101" s="41">
        <v>1005.88312123553</v>
      </c>
      <c r="C101" s="42">
        <v>17.389199884724899</v>
      </c>
      <c r="D101" s="42">
        <v>19.5992995800835</v>
      </c>
      <c r="E101" s="42" t="s">
        <v>98</v>
      </c>
      <c r="F101" s="43">
        <v>19.153004532938201</v>
      </c>
      <c r="G101" s="43">
        <v>15.5703994636693</v>
      </c>
      <c r="H101" s="43">
        <v>22.525649942988998</v>
      </c>
      <c r="I101" s="44">
        <v>153.338363067714</v>
      </c>
      <c r="J101" s="35">
        <v>271.660025488283</v>
      </c>
      <c r="K101" s="34">
        <v>3.26459319483302</v>
      </c>
      <c r="L101" s="34">
        <v>12.369630485303</v>
      </c>
      <c r="M101" s="44">
        <v>27.666231938205701</v>
      </c>
      <c r="N101" s="34">
        <v>11.0025613322846</v>
      </c>
      <c r="O101" s="34">
        <f t="shared" si="10"/>
        <v>0.88556344079342431</v>
      </c>
      <c r="P101" s="35">
        <v>294.16408842665601</v>
      </c>
      <c r="Q101" s="35">
        <f t="shared" si="11"/>
        <v>140.6941363850099</v>
      </c>
      <c r="R101" s="34">
        <v>4.9027348071109298</v>
      </c>
      <c r="S101" s="34">
        <f t="shared" si="9"/>
        <v>20.203689125787658</v>
      </c>
      <c r="T101" s="40">
        <v>60</v>
      </c>
      <c r="V101" s="34"/>
    </row>
    <row r="102" spans="1:22" x14ac:dyDescent="0.25">
      <c r="A102">
        <v>65</v>
      </c>
      <c r="B102" s="25">
        <v>843.57294591402297</v>
      </c>
      <c r="C102" s="38">
        <v>18.9666697408807</v>
      </c>
      <c r="D102" s="38">
        <v>21.0697176784868</v>
      </c>
      <c r="E102" s="38" t="s">
        <v>99</v>
      </c>
      <c r="F102" s="20">
        <v>20.228248658546701</v>
      </c>
      <c r="G102" s="20">
        <v>17.473217367021999</v>
      </c>
      <c r="H102" s="20">
        <v>25.5023866437988</v>
      </c>
      <c r="I102" s="21">
        <v>180.50848225492399</v>
      </c>
      <c r="J102" s="5">
        <v>162.31017532151199</v>
      </c>
      <c r="K102" s="4">
        <v>3.1562825854140701</v>
      </c>
      <c r="L102" s="4">
        <v>15.7351223968477</v>
      </c>
      <c r="M102" s="21">
        <v>29.468612108355799</v>
      </c>
      <c r="N102" s="4">
        <v>11.3277462591132</v>
      </c>
      <c r="O102" s="34">
        <f t="shared" si="10"/>
        <v>0.84630534220451392</v>
      </c>
      <c r="P102" s="5">
        <v>350.80281972222099</v>
      </c>
      <c r="Q102" s="35">
        <f t="shared" si="11"/>
        <v>170.16274849336571</v>
      </c>
      <c r="R102" s="4">
        <v>5.3969664572649396</v>
      </c>
      <c r="S102" s="34">
        <f t="shared" si="9"/>
        <v>21.268767888449485</v>
      </c>
      <c r="T102">
        <v>65</v>
      </c>
      <c r="V102" s="4"/>
    </row>
    <row r="103" spans="1:22" x14ac:dyDescent="0.25">
      <c r="A103">
        <v>70</v>
      </c>
      <c r="B103" s="25">
        <v>717.96902194346296</v>
      </c>
      <c r="C103" s="38">
        <v>20.412806757013701</v>
      </c>
      <c r="D103" s="38">
        <v>22.417715570804599</v>
      </c>
      <c r="E103" s="38" t="s">
        <v>100</v>
      </c>
      <c r="F103" s="20">
        <v>21.207554299810599</v>
      </c>
      <c r="G103" s="20">
        <v>19.393111749857098</v>
      </c>
      <c r="H103" s="20">
        <v>28.446656998282599</v>
      </c>
      <c r="I103" s="21">
        <v>207.23358860895399</v>
      </c>
      <c r="J103" s="5">
        <v>125.60392397056</v>
      </c>
      <c r="K103" s="4">
        <v>3.0600828585336299</v>
      </c>
      <c r="L103" s="4">
        <v>17.6124611732603</v>
      </c>
      <c r="M103" s="21">
        <v>30.9882316519992</v>
      </c>
      <c r="N103" s="4">
        <v>11.542667601205901</v>
      </c>
      <c r="O103" s="34">
        <f t="shared" si="10"/>
        <v>0.80787769995950565</v>
      </c>
      <c r="P103" s="5">
        <v>408.51615772825102</v>
      </c>
      <c r="Q103" s="35">
        <f t="shared" si="11"/>
        <v>201.15098014536491</v>
      </c>
      <c r="R103" s="4">
        <v>5.8359451104035802</v>
      </c>
      <c r="S103" s="34">
        <f t="shared" si="9"/>
        <v>22.247942908445467</v>
      </c>
      <c r="T103">
        <v>70</v>
      </c>
      <c r="V103" s="4"/>
    </row>
    <row r="104" spans="1:22" x14ac:dyDescent="0.25">
      <c r="A104">
        <v>75</v>
      </c>
      <c r="B104" s="25">
        <v>618.64717814802498</v>
      </c>
      <c r="C104" s="38">
        <v>21.739250992585902</v>
      </c>
      <c r="D104" s="38">
        <v>23.654143387727199</v>
      </c>
      <c r="E104" s="38" t="s">
        <v>101</v>
      </c>
      <c r="F104" s="20">
        <v>22.104693433660699</v>
      </c>
      <c r="G104" s="20">
        <v>21.329260048219499</v>
      </c>
      <c r="H104" s="20">
        <v>31.3447157945482</v>
      </c>
      <c r="I104" s="21">
        <v>233.345438835696</v>
      </c>
      <c r="J104" s="5">
        <v>99.321843795438198</v>
      </c>
      <c r="K104" s="4">
        <v>2.9724809953473299</v>
      </c>
      <c r="L104" s="4">
        <v>19.520557466848501</v>
      </c>
      <c r="M104" s="21">
        <v>32.255310781057702</v>
      </c>
      <c r="N104" s="4">
        <v>11.673432201559899</v>
      </c>
      <c r="O104" s="34">
        <f t="shared" si="10"/>
        <v>0.77392402583948594</v>
      </c>
      <c r="P104" s="5">
        <v>466.88331873605</v>
      </c>
      <c r="Q104" s="35">
        <f t="shared" si="11"/>
        <v>233.40629092642263</v>
      </c>
      <c r="R104" s="4">
        <v>6.2251109164806699</v>
      </c>
      <c r="S104" s="34">
        <f t="shared" si="9"/>
        <v>23.142364364409314</v>
      </c>
      <c r="T104">
        <v>75</v>
      </c>
      <c r="V104" s="4"/>
    </row>
    <row r="105" spans="1:22" s="40" customFormat="1" ht="21.95" customHeight="1" x14ac:dyDescent="0.25">
      <c r="A105" s="40">
        <v>80</v>
      </c>
      <c r="B105" s="41">
        <v>538.38495082567499</v>
      </c>
      <c r="C105" s="42">
        <v>22.957164131173599</v>
      </c>
      <c r="D105" s="42">
        <v>24.7894053480582</v>
      </c>
      <c r="E105" s="42" t="s">
        <v>102</v>
      </c>
      <c r="F105" s="43">
        <v>22.946218143011201</v>
      </c>
      <c r="G105" s="43">
        <v>23.2950776489009</v>
      </c>
      <c r="H105" s="43">
        <v>34.185811519025698</v>
      </c>
      <c r="I105" s="44">
        <v>258.74309692907099</v>
      </c>
      <c r="J105" s="35">
        <v>80.26222732235</v>
      </c>
      <c r="K105" s="34">
        <v>2.8914678680247698</v>
      </c>
      <c r="L105" s="34">
        <v>21.417000204213199</v>
      </c>
      <c r="M105" s="44">
        <v>33.3002350878998</v>
      </c>
      <c r="N105" s="34">
        <v>11.739578636255001</v>
      </c>
      <c r="O105" s="34">
        <f t="shared" si="10"/>
        <v>0.74659851547505429</v>
      </c>
      <c r="P105" s="35">
        <v>525.58121191732505</v>
      </c>
      <c r="Q105" s="35">
        <f t="shared" si="11"/>
        <v>266.70652601432244</v>
      </c>
      <c r="R105" s="34">
        <v>6.5697651489665603</v>
      </c>
      <c r="S105" s="34">
        <f t="shared" si="9"/>
        <v>23.971189722348335</v>
      </c>
      <c r="T105" s="40">
        <v>80</v>
      </c>
      <c r="V105" s="34"/>
    </row>
    <row r="106" spans="1:22" x14ac:dyDescent="0.25">
      <c r="A106">
        <v>85</v>
      </c>
      <c r="B106" s="25">
        <v>472.57640909300602</v>
      </c>
      <c r="C106" s="38">
        <v>24.076935297724098</v>
      </c>
      <c r="D106" s="38">
        <v>25.833185540079501</v>
      </c>
      <c r="E106" s="38" t="s">
        <v>103</v>
      </c>
      <c r="F106" s="20">
        <v>23.7423277943758</v>
      </c>
      <c r="G106" s="20">
        <v>25.291855313520799</v>
      </c>
      <c r="H106" s="20">
        <v>36.961616179175898</v>
      </c>
      <c r="I106" s="21">
        <v>283.370873548774</v>
      </c>
      <c r="J106" s="5">
        <v>65.808541732669099</v>
      </c>
      <c r="K106" s="4">
        <v>2.8158103082473498</v>
      </c>
      <c r="L106" s="4">
        <v>23.340793853067002</v>
      </c>
      <c r="M106" s="21">
        <v>34.151602170165503</v>
      </c>
      <c r="N106" s="4">
        <v>11.755875757973699</v>
      </c>
      <c r="O106" s="34">
        <f t="shared" si="10"/>
        <v>0.72238399192238978</v>
      </c>
      <c r="P106" s="5">
        <v>584.36059070719398</v>
      </c>
      <c r="Q106" s="35">
        <f t="shared" si="11"/>
        <v>300.85812818448795</v>
      </c>
      <c r="R106" s="4">
        <v>6.8748304789081596</v>
      </c>
      <c r="S106" s="34">
        <f t="shared" si="9"/>
        <v>24.752178122817178</v>
      </c>
      <c r="T106">
        <v>85</v>
      </c>
      <c r="V106" s="4"/>
    </row>
    <row r="107" spans="1:22" x14ac:dyDescent="0.25">
      <c r="A107">
        <v>90</v>
      </c>
      <c r="B107" s="25">
        <v>418.25028028271902</v>
      </c>
      <c r="C107" s="38">
        <v>25.1080647703252</v>
      </c>
      <c r="D107" s="38">
        <v>26.794339524983201</v>
      </c>
      <c r="E107" s="38" t="s">
        <v>104</v>
      </c>
      <c r="F107" s="20">
        <v>24.480838459085</v>
      </c>
      <c r="G107" s="20">
        <v>27.299210232024102</v>
      </c>
      <c r="H107" s="20">
        <v>39.665779594113197</v>
      </c>
      <c r="I107" s="21">
        <v>307.20349962451502</v>
      </c>
      <c r="J107" s="5">
        <v>54.326128810286299</v>
      </c>
      <c r="K107" s="4">
        <v>2.74469554521739</v>
      </c>
      <c r="L107" s="4">
        <v>25.3628333732436</v>
      </c>
      <c r="M107" s="21">
        <v>34.835346962623298</v>
      </c>
      <c r="N107" s="4">
        <v>11.733594607672799</v>
      </c>
      <c r="O107" s="34">
        <f t="shared" si="10"/>
        <v>0.69664124198531785</v>
      </c>
      <c r="P107" s="5">
        <v>643.02856374555802</v>
      </c>
      <c r="Q107" s="35">
        <f t="shared" si="11"/>
        <v>335.69347514711126</v>
      </c>
      <c r="R107" s="4">
        <v>7.1447618193950904</v>
      </c>
      <c r="S107" s="34">
        <f t="shared" si="9"/>
        <v>25.483930899339096</v>
      </c>
      <c r="T107">
        <v>90</v>
      </c>
      <c r="V107" s="4"/>
    </row>
    <row r="108" spans="1:22" x14ac:dyDescent="0.25">
      <c r="A108">
        <v>95</v>
      </c>
      <c r="B108" s="25">
        <v>373.14765209702398</v>
      </c>
      <c r="C108" s="38">
        <v>26.059146520697201</v>
      </c>
      <c r="D108" s="38">
        <v>27.680878062217801</v>
      </c>
      <c r="E108" s="38" t="s">
        <v>105</v>
      </c>
      <c r="F108" s="20">
        <v>25.151126903479</v>
      </c>
      <c r="G108" s="20">
        <v>29.294994912170701</v>
      </c>
      <c r="H108" s="20">
        <v>42.2935750156621</v>
      </c>
      <c r="I108" s="21">
        <v>330.23609041259999</v>
      </c>
      <c r="J108" s="5">
        <v>45.102628185695302</v>
      </c>
      <c r="K108" s="4">
        <v>2.6775501258607899</v>
      </c>
      <c r="L108" s="4">
        <v>27.493051116196899</v>
      </c>
      <c r="M108" s="21">
        <v>35.3744780359185</v>
      </c>
      <c r="N108" s="4">
        <v>11.6814137648007</v>
      </c>
      <c r="O108" s="34">
        <f t="shared" si="10"/>
        <v>0.66956771405095794</v>
      </c>
      <c r="P108" s="5">
        <v>701.43563256956099</v>
      </c>
      <c r="Q108" s="35">
        <f t="shared" si="11"/>
        <v>371.06795318302977</v>
      </c>
      <c r="R108" s="4">
        <v>7.3835329744164397</v>
      </c>
      <c r="S108" s="34">
        <f t="shared" si="9"/>
        <v>26.154757744212397</v>
      </c>
      <c r="T108">
        <v>95</v>
      </c>
      <c r="V108" s="4"/>
    </row>
    <row r="109" spans="1:22" s="40" customFormat="1" ht="21.95" customHeight="1" x14ac:dyDescent="0.25">
      <c r="A109" s="40">
        <v>100</v>
      </c>
      <c r="B109" s="41">
        <v>335.31558204941598</v>
      </c>
      <c r="C109" s="42">
        <v>26.937903499253501</v>
      </c>
      <c r="D109" s="42">
        <v>28.5</v>
      </c>
      <c r="E109" s="42" t="s">
        <v>106</v>
      </c>
      <c r="F109" s="43">
        <v>25.7647182911663</v>
      </c>
      <c r="G109" s="43">
        <v>31.278137948846901</v>
      </c>
      <c r="H109" s="43">
        <v>44.841613491336901</v>
      </c>
      <c r="I109" s="44">
        <v>352.47730372981999</v>
      </c>
      <c r="J109" s="35">
        <v>37.832070047607701</v>
      </c>
      <c r="K109" s="34">
        <v>2.6139440277286599</v>
      </c>
      <c r="L109" s="34">
        <v>29.6601367242774</v>
      </c>
      <c r="M109" s="44">
        <v>35.789136459046802</v>
      </c>
      <c r="N109" s="34">
        <v>11.6060699552533</v>
      </c>
      <c r="O109" s="34">
        <f t="shared" si="10"/>
        <v>0.64550708308319205</v>
      </c>
      <c r="P109" s="35">
        <v>759.46598234582802</v>
      </c>
      <c r="Q109" s="35">
        <f t="shared" si="11"/>
        <v>406.85708964207657</v>
      </c>
      <c r="R109" s="34">
        <v>7.5946598234582803</v>
      </c>
      <c r="S109" s="34">
        <f t="shared" si="9"/>
        <v>26.764894611186978</v>
      </c>
      <c r="T109" s="40">
        <v>100</v>
      </c>
      <c r="V109" s="34"/>
    </row>
    <row r="110" spans="1:22" x14ac:dyDescent="0.25">
      <c r="A110">
        <v>105</v>
      </c>
      <c r="B110" s="25">
        <v>303.15936041241702</v>
      </c>
      <c r="C110" s="38">
        <v>27.751248912425101</v>
      </c>
      <c r="D110" s="38">
        <v>29.258149394179402</v>
      </c>
      <c r="E110" s="38" t="s">
        <v>107</v>
      </c>
      <c r="F110" s="20">
        <v>26.345120735718101</v>
      </c>
      <c r="G110" s="20">
        <v>33.263631808324597</v>
      </c>
      <c r="H110" s="20">
        <v>47.307611075611398</v>
      </c>
      <c r="I110" s="21">
        <v>373.94464686570598</v>
      </c>
      <c r="J110" s="5">
        <v>32.1562216369989</v>
      </c>
      <c r="K110" s="4">
        <v>2.5535379327343</v>
      </c>
      <c r="L110" s="4">
        <v>31.797553702056401</v>
      </c>
      <c r="M110" s="21">
        <v>36.096809833504203</v>
      </c>
      <c r="N110" s="4">
        <v>11.512830593878</v>
      </c>
      <c r="O110" s="34">
        <f t="shared" si="10"/>
        <v>0.62678807545722015</v>
      </c>
      <c r="P110" s="5">
        <v>817.03013531521799</v>
      </c>
      <c r="Q110" s="35">
        <f t="shared" si="11"/>
        <v>442.95389947558078</v>
      </c>
      <c r="R110" s="4">
        <v>7.7812393839544596</v>
      </c>
      <c r="S110" s="34">
        <f t="shared" si="9"/>
        <v>27.331688479809351</v>
      </c>
      <c r="T110">
        <v>105</v>
      </c>
      <c r="V110" s="4"/>
    </row>
    <row r="111" spans="1:22" x14ac:dyDescent="0.25">
      <c r="A111">
        <v>110</v>
      </c>
      <c r="B111" s="25">
        <v>275.561451709165</v>
      </c>
      <c r="C111" s="38">
        <v>28.505358124922399</v>
      </c>
      <c r="D111" s="38">
        <v>29.961082531000802</v>
      </c>
      <c r="E111" s="38" t="s">
        <v>108</v>
      </c>
      <c r="F111" s="20">
        <v>26.900551810561499</v>
      </c>
      <c r="G111" s="20">
        <v>35.255462932571596</v>
      </c>
      <c r="H111" s="20">
        <v>49.690197399349103</v>
      </c>
      <c r="I111" s="21">
        <v>394.661242334051</v>
      </c>
      <c r="J111" s="5">
        <v>27.5979087032525</v>
      </c>
      <c r="K111" s="4">
        <v>2.4960531174679401</v>
      </c>
      <c r="L111" s="4">
        <v>33.934689835887397</v>
      </c>
      <c r="M111" s="21">
        <v>36.312608167063701</v>
      </c>
      <c r="N111" s="4">
        <v>11.405840727081801</v>
      </c>
      <c r="O111" s="34">
        <f t="shared" si="10"/>
        <v>0.61029683846226757</v>
      </c>
      <c r="P111" s="5">
        <v>874.05933895062697</v>
      </c>
      <c r="Q111" s="35">
        <f t="shared" si="11"/>
        <v>479.26650764264446</v>
      </c>
      <c r="R111" s="4">
        <v>7.9459939904602397</v>
      </c>
      <c r="S111" s="34">
        <f t="shared" si="9"/>
        <v>27.870862831873769</v>
      </c>
      <c r="T111">
        <v>110</v>
      </c>
      <c r="V111" s="4"/>
    </row>
    <row r="112" spans="1:22" x14ac:dyDescent="0.25">
      <c r="A112">
        <v>115</v>
      </c>
      <c r="B112" s="25">
        <v>251.78360031489501</v>
      </c>
      <c r="C112" s="38">
        <v>29.205742543556799</v>
      </c>
      <c r="D112" s="38">
        <v>30.6139367969513</v>
      </c>
      <c r="E112" s="38" t="s">
        <v>109</v>
      </c>
      <c r="F112" s="20">
        <v>27.4155972327871</v>
      </c>
      <c r="G112" s="20">
        <v>37.234042937782299</v>
      </c>
      <c r="H112" s="20">
        <v>51.988757094654403</v>
      </c>
      <c r="I112" s="21">
        <v>414.65359300382801</v>
      </c>
      <c r="J112" s="5">
        <v>23.7778513942704</v>
      </c>
      <c r="K112" s="4">
        <v>2.4412535745531998</v>
      </c>
      <c r="L112" s="4">
        <v>36.155569043136097</v>
      </c>
      <c r="M112" s="21">
        <v>36.449551626489203</v>
      </c>
      <c r="N112" s="4">
        <v>11.288380459253201</v>
      </c>
      <c r="O112" s="34">
        <f t="shared" si="10"/>
        <v>0.59125979935576012</v>
      </c>
      <c r="P112" s="5">
        <v>930.50124124689296</v>
      </c>
      <c r="Q112" s="35">
        <f t="shared" si="11"/>
        <v>515.71605926913367</v>
      </c>
      <c r="R112" s="4">
        <v>8.0913151412773292</v>
      </c>
      <c r="S112" s="34">
        <f t="shared" si="9"/>
        <v>28.378701308950902</v>
      </c>
      <c r="T112">
        <v>115</v>
      </c>
      <c r="V112" s="4"/>
    </row>
    <row r="113" spans="1:22" s="40" customFormat="1" ht="21.95" customHeight="1" x14ac:dyDescent="0.25">
      <c r="A113" s="40">
        <v>120</v>
      </c>
      <c r="B113" s="41">
        <v>231.21965904497199</v>
      </c>
      <c r="C113" s="42">
        <v>29.8573208095737</v>
      </c>
      <c r="D113" s="42">
        <v>31.2212970397721</v>
      </c>
      <c r="E113" s="42" t="s">
        <v>110</v>
      </c>
      <c r="F113" s="43">
        <v>27.873683626824601</v>
      </c>
      <c r="G113" s="43">
        <v>39.177783710318302</v>
      </c>
      <c r="H113" s="43">
        <v>54.203297654598501</v>
      </c>
      <c r="I113" s="44">
        <v>433.95003750391999</v>
      </c>
      <c r="J113" s="35">
        <v>20.563941269922601</v>
      </c>
      <c r="K113" s="34">
        <v>2.3889349523124799</v>
      </c>
      <c r="L113" s="34">
        <v>38.459536342048303</v>
      </c>
      <c r="M113" s="44">
        <v>36.518844957255702</v>
      </c>
      <c r="N113" s="34">
        <v>11.163057891469601</v>
      </c>
      <c r="O113" s="34">
        <f t="shared" si="10"/>
        <v>0.56940426926999621</v>
      </c>
      <c r="P113" s="35">
        <v>986.31653070424102</v>
      </c>
      <c r="Q113" s="35">
        <f t="shared" si="11"/>
        <v>552.2349042263894</v>
      </c>
      <c r="R113" s="34">
        <v>8.2193044225353393</v>
      </c>
      <c r="S113" s="34">
        <f t="shared" si="9"/>
        <v>28.839107905962091</v>
      </c>
      <c r="T113" s="40">
        <v>120</v>
      </c>
      <c r="V113" s="34"/>
    </row>
    <row r="114" spans="1:22" x14ac:dyDescent="0.25">
      <c r="A114">
        <v>125</v>
      </c>
      <c r="B114" s="25">
        <v>213.24362947389599</v>
      </c>
      <c r="C114" s="38">
        <v>30.464484959904699</v>
      </c>
      <c r="D114" s="38">
        <v>31.787257239813002</v>
      </c>
      <c r="E114" s="38" t="s">
        <v>111</v>
      </c>
      <c r="F114" s="20">
        <v>28.2829489882118</v>
      </c>
      <c r="G114" s="20">
        <v>41.094090360894597</v>
      </c>
      <c r="H114" s="20">
        <v>56.334338793508302</v>
      </c>
      <c r="I114" s="21">
        <v>452.57968586072701</v>
      </c>
      <c r="J114" s="5">
        <v>17.976029571076399</v>
      </c>
      <c r="K114" s="4">
        <v>2.3389174114915798</v>
      </c>
      <c r="L114" s="4">
        <v>40.701987431390499</v>
      </c>
      <c r="M114" s="21">
        <v>36.530127177164402</v>
      </c>
      <c r="N114" s="4">
        <v>11.0319551067943</v>
      </c>
      <c r="O114" s="34">
        <f t="shared" si="10"/>
        <v>0.54963655457575578</v>
      </c>
      <c r="P114" s="5">
        <v>1041.4763062382101</v>
      </c>
      <c r="Q114" s="35">
        <f t="shared" si="11"/>
        <v>588.76503140355385</v>
      </c>
      <c r="R114" s="4">
        <v>8.3318104499056993</v>
      </c>
      <c r="S114" s="34">
        <f t="shared" si="9"/>
        <v>29.24777501326399</v>
      </c>
      <c r="T114">
        <v>125</v>
      </c>
      <c r="V114" s="4"/>
    </row>
    <row r="115" spans="1:22" x14ac:dyDescent="0.25">
      <c r="A115">
        <v>130</v>
      </c>
      <c r="B115" s="25">
        <v>197.26423310718701</v>
      </c>
      <c r="C115" s="38">
        <v>31.031160573832899</v>
      </c>
      <c r="D115" s="38">
        <v>32.315476574966901</v>
      </c>
      <c r="E115" s="38" t="s">
        <v>112</v>
      </c>
      <c r="F115" s="20">
        <v>28.673552370797999</v>
      </c>
      <c r="G115" s="20">
        <v>43.020121799772198</v>
      </c>
      <c r="H115" s="20">
        <v>58.3828194569478</v>
      </c>
      <c r="I115" s="21">
        <v>470.57169127275102</v>
      </c>
      <c r="J115" s="5">
        <v>15.979396366708301</v>
      </c>
      <c r="K115" s="4">
        <v>2.2910408025558402</v>
      </c>
      <c r="L115" s="4">
        <v>42.725906573507999</v>
      </c>
      <c r="M115" s="21">
        <v>36.491692667587003</v>
      </c>
      <c r="N115" s="4">
        <v>10.896739615922099</v>
      </c>
      <c r="O115" s="34">
        <f t="shared" si="10"/>
        <v>0.53632883702840795</v>
      </c>
      <c r="P115" s="5">
        <v>1095.96000431782</v>
      </c>
      <c r="Q115" s="35">
        <f t="shared" si="11"/>
        <v>625.25672407114087</v>
      </c>
      <c r="R115" s="4">
        <v>8.4304615716755595</v>
      </c>
      <c r="S115" s="34">
        <f t="shared" si="9"/>
        <v>29.62377108078282</v>
      </c>
      <c r="T115">
        <v>130</v>
      </c>
      <c r="V115" s="4"/>
    </row>
    <row r="116" spans="1:22" x14ac:dyDescent="0.25">
      <c r="A116">
        <v>135</v>
      </c>
      <c r="B116" s="25">
        <v>182.85936890671999</v>
      </c>
      <c r="C116" s="38">
        <v>31.560860692857499</v>
      </c>
      <c r="D116" s="38">
        <v>32.809229681373701</v>
      </c>
      <c r="E116" s="38" t="s">
        <v>113</v>
      </c>
      <c r="F116" s="20">
        <v>29.070302033480001</v>
      </c>
      <c r="G116" s="20">
        <v>44.9905417825833</v>
      </c>
      <c r="H116" s="20">
        <v>60.3500194352943</v>
      </c>
      <c r="I116" s="21">
        <v>487.95475828194202</v>
      </c>
      <c r="J116" s="5">
        <v>14.4048642004675</v>
      </c>
      <c r="K116" s="4">
        <v>2.2451612626448498</v>
      </c>
      <c r="L116" s="4">
        <v>44.547593222267402</v>
      </c>
      <c r="M116" s="21">
        <v>36.410683714480903</v>
      </c>
      <c r="N116" s="4">
        <v>10.758750144734501</v>
      </c>
      <c r="O116" s="34">
        <f t="shared" si="10"/>
        <v>0.52838218506537027</v>
      </c>
      <c r="P116" s="5">
        <v>1149.7537550415</v>
      </c>
      <c r="Q116" s="35">
        <f t="shared" si="11"/>
        <v>661.66740778562178</v>
      </c>
      <c r="R116" s="4">
        <v>8.5166944817888606</v>
      </c>
      <c r="S116" s="34">
        <f t="shared" si="9"/>
        <v>29.994507833461423</v>
      </c>
      <c r="T116">
        <v>135</v>
      </c>
      <c r="V116" s="4"/>
    </row>
    <row r="117" spans="1:22" s="40" customFormat="1" ht="21.95" customHeight="1" x14ac:dyDescent="0.25">
      <c r="A117" s="40">
        <v>140</v>
      </c>
      <c r="B117" s="41">
        <v>169.801677108316</v>
      </c>
      <c r="C117" s="42">
        <v>32.056733723363898</v>
      </c>
      <c r="D117" s="42">
        <v>33.271451305274297</v>
      </c>
      <c r="E117" s="42" t="s">
        <v>114</v>
      </c>
      <c r="F117" s="43">
        <v>29.475312279194998</v>
      </c>
      <c r="G117" s="43">
        <v>47.012492711737401</v>
      </c>
      <c r="H117" s="43">
        <v>62.237493142699897</v>
      </c>
      <c r="I117" s="44">
        <v>504.75681773889102</v>
      </c>
      <c r="J117" s="35">
        <v>13.0576917984035</v>
      </c>
      <c r="K117" s="34">
        <v>2.2011487110426802</v>
      </c>
      <c r="L117" s="34">
        <v>46.328319268295999</v>
      </c>
      <c r="M117" s="44">
        <v>36.293256462310403</v>
      </c>
      <c r="N117" s="34">
        <v>10.6190631838519</v>
      </c>
      <c r="O117" s="34">
        <f t="shared" si="10"/>
        <v>0.52123179135153552</v>
      </c>
      <c r="P117" s="35">
        <v>1202.8490709607499</v>
      </c>
      <c r="Q117" s="35">
        <f t="shared" si="11"/>
        <v>697.96066424793219</v>
      </c>
      <c r="R117" s="34">
        <v>8.5917790782911094</v>
      </c>
      <c r="S117" s="34">
        <f t="shared" si="9"/>
        <v>30.373381511858838</v>
      </c>
      <c r="T117" s="40">
        <v>140</v>
      </c>
      <c r="V117" s="34"/>
    </row>
    <row r="118" spans="1:22" x14ac:dyDescent="0.25">
      <c r="A118">
        <v>145</v>
      </c>
      <c r="B118" s="25">
        <v>157.944013321065</v>
      </c>
      <c r="C118" s="38">
        <v>32.521605745846898</v>
      </c>
      <c r="D118" s="38">
        <v>33.704775741004703</v>
      </c>
      <c r="E118" s="38" t="s">
        <v>115</v>
      </c>
      <c r="F118" s="20">
        <v>29.8815296606491</v>
      </c>
      <c r="G118" s="20">
        <v>49.080037688922602</v>
      </c>
      <c r="H118" s="20">
        <v>64.047013589349405</v>
      </c>
      <c r="I118" s="21">
        <v>521.00481963393702</v>
      </c>
      <c r="J118" s="5">
        <v>11.8576637872515</v>
      </c>
      <c r="K118" s="4">
        <v>2.15888493406344</v>
      </c>
      <c r="L118" s="4">
        <v>48.147111888053303</v>
      </c>
      <c r="M118" s="21">
        <v>36.144723040725403</v>
      </c>
      <c r="N118" s="4">
        <v>10.478544987154301</v>
      </c>
      <c r="O118" s="34">
        <f t="shared" si="10"/>
        <v>0.51302046310350835</v>
      </c>
      <c r="P118" s="5">
        <v>1255.24179589653</v>
      </c>
      <c r="Q118" s="35">
        <f t="shared" si="11"/>
        <v>734.10538728865754</v>
      </c>
      <c r="R118" s="4">
        <v>8.6568399717001796</v>
      </c>
      <c r="S118" s="34">
        <f t="shared" si="9"/>
        <v>30.75786343695377</v>
      </c>
      <c r="T118">
        <v>145</v>
      </c>
      <c r="V118" s="4"/>
    </row>
    <row r="119" spans="1:22" ht="15.75" thickBot="1" x14ac:dyDescent="0.3">
      <c r="A119" s="22">
        <v>150</v>
      </c>
      <c r="B119" s="26">
        <v>147.14003811985799</v>
      </c>
      <c r="C119" s="39">
        <v>32.958017746645901</v>
      </c>
      <c r="D119" s="39">
        <v>34.111571536075601</v>
      </c>
      <c r="E119" s="39" t="s">
        <v>116</v>
      </c>
      <c r="F119" s="23">
        <v>30.287747042103199</v>
      </c>
      <c r="G119" s="23">
        <v>51.194477155712399</v>
      </c>
      <c r="H119" s="23">
        <v>65.780524937199999</v>
      </c>
      <c r="I119" s="24">
        <v>536.72460917894898</v>
      </c>
      <c r="J119" s="27">
        <v>10.803975201206599</v>
      </c>
      <c r="K119" s="23">
        <v>2.1182620712103302</v>
      </c>
      <c r="L119" s="23">
        <v>49.963530070741697</v>
      </c>
      <c r="M119" s="24">
        <v>35.969672822366498</v>
      </c>
      <c r="N119" s="23">
        <v>10.3378924734756</v>
      </c>
      <c r="O119" s="36">
        <f t="shared" si="10"/>
        <v>0.50489589053288575</v>
      </c>
      <c r="P119" s="27">
        <v>1306.9312582639</v>
      </c>
      <c r="Q119" s="37">
        <f t="shared" si="11"/>
        <v>770.07506011102407</v>
      </c>
      <c r="R119" s="23">
        <v>8.7128750550926899</v>
      </c>
      <c r="S119" s="36">
        <f t="shared" si="9"/>
        <v>31.143769386981315</v>
      </c>
      <c r="T119" s="22">
        <v>150</v>
      </c>
      <c r="V119" s="4"/>
    </row>
    <row r="120" spans="1:22" ht="15.75" thickTop="1" x14ac:dyDescent="0.25"/>
    <row r="123" spans="1:22" s="1" customFormat="1" ht="18.75" x14ac:dyDescent="0.3">
      <c r="A123" s="1" t="s">
        <v>117</v>
      </c>
      <c r="C123" s="2"/>
      <c r="D123" s="2"/>
      <c r="E123" s="2"/>
      <c r="F123" s="2"/>
      <c r="G123" s="1" t="s">
        <v>20</v>
      </c>
      <c r="H123" s="2"/>
      <c r="I123" s="3"/>
      <c r="K123" s="2"/>
      <c r="L123" s="2"/>
      <c r="M123" s="3"/>
      <c r="N123" s="2"/>
      <c r="O123" s="2"/>
      <c r="P123" s="3"/>
      <c r="Q123" s="28"/>
      <c r="T123" s="49"/>
    </row>
    <row r="124" spans="1:22" s="1" customFormat="1" ht="18.75" x14ac:dyDescent="0.3">
      <c r="C124" s="2"/>
      <c r="D124" s="2"/>
      <c r="E124" s="2"/>
      <c r="F124" s="2"/>
      <c r="G124" s="2"/>
      <c r="H124" s="2"/>
      <c r="I124" s="3"/>
      <c r="K124" s="2"/>
      <c r="L124" s="2"/>
      <c r="M124" s="3"/>
      <c r="N124" s="2"/>
      <c r="O124" s="2"/>
      <c r="P124" s="3"/>
      <c r="Q124" s="2"/>
      <c r="T124" s="28" t="s">
        <v>30</v>
      </c>
    </row>
    <row r="125" spans="1:22" ht="15.75" thickBot="1" x14ac:dyDescent="0.3">
      <c r="P125" s="5"/>
      <c r="T125" s="14" t="s">
        <v>140</v>
      </c>
    </row>
    <row r="126" spans="1:22" ht="15.75" thickTop="1" x14ac:dyDescent="0.25">
      <c r="A126" s="6"/>
      <c r="B126" s="51" t="s">
        <v>1</v>
      </c>
      <c r="C126" s="51"/>
      <c r="D126" s="51"/>
      <c r="E126" s="51"/>
      <c r="F126" s="51"/>
      <c r="G126" s="51"/>
      <c r="H126" s="51"/>
      <c r="I126" s="51"/>
      <c r="J126" s="52" t="s">
        <v>2</v>
      </c>
      <c r="K126" s="51"/>
      <c r="L126" s="51"/>
      <c r="M126" s="53"/>
      <c r="N126" s="54" t="s">
        <v>93</v>
      </c>
      <c r="O126" s="55"/>
      <c r="P126" s="55"/>
      <c r="Q126" s="55"/>
      <c r="R126" s="55"/>
      <c r="S126" s="55"/>
      <c r="T126" s="56"/>
    </row>
    <row r="127" spans="1:22" s="14" customFormat="1" ht="68.099999999999994" customHeight="1" x14ac:dyDescent="0.25">
      <c r="A127" s="7" t="s">
        <v>3</v>
      </c>
      <c r="B127" s="8" t="s">
        <v>4</v>
      </c>
      <c r="C127" s="29" t="s">
        <v>5</v>
      </c>
      <c r="D127" s="10" t="s">
        <v>6</v>
      </c>
      <c r="E127" s="30" t="s">
        <v>22</v>
      </c>
      <c r="F127" s="9" t="s">
        <v>7</v>
      </c>
      <c r="G127" s="10" t="s">
        <v>8</v>
      </c>
      <c r="H127" s="10" t="s">
        <v>9</v>
      </c>
      <c r="I127" s="11" t="s">
        <v>21</v>
      </c>
      <c r="J127" s="31" t="s">
        <v>4</v>
      </c>
      <c r="K127" s="9" t="s">
        <v>7</v>
      </c>
      <c r="L127" s="10" t="s">
        <v>8</v>
      </c>
      <c r="M127" s="11" t="s">
        <v>21</v>
      </c>
      <c r="N127" s="12" t="s">
        <v>23</v>
      </c>
      <c r="O127" s="12" t="s">
        <v>24</v>
      </c>
      <c r="P127" s="13" t="s">
        <v>25</v>
      </c>
      <c r="Q127" s="13" t="s">
        <v>26</v>
      </c>
      <c r="R127" s="12" t="s">
        <v>27</v>
      </c>
      <c r="S127" s="12" t="s">
        <v>28</v>
      </c>
      <c r="T127" s="7" t="s">
        <v>3</v>
      </c>
    </row>
    <row r="128" spans="1:22" s="14" customFormat="1" ht="19.5" customHeight="1" x14ac:dyDescent="0.25">
      <c r="A128" s="15" t="s">
        <v>10</v>
      </c>
      <c r="B128" s="16" t="s">
        <v>11</v>
      </c>
      <c r="C128" s="32" t="s">
        <v>12</v>
      </c>
      <c r="D128" s="32" t="s">
        <v>12</v>
      </c>
      <c r="E128" s="32" t="s">
        <v>12</v>
      </c>
      <c r="F128" s="17" t="s">
        <v>13</v>
      </c>
      <c r="G128" s="17" t="s">
        <v>14</v>
      </c>
      <c r="H128" s="17" t="s">
        <v>14</v>
      </c>
      <c r="I128" s="18" t="s">
        <v>15</v>
      </c>
      <c r="J128" s="33" t="s">
        <v>11</v>
      </c>
      <c r="K128" s="17" t="s">
        <v>13</v>
      </c>
      <c r="L128" s="17" t="s">
        <v>14</v>
      </c>
      <c r="M128" s="19" t="s">
        <v>15</v>
      </c>
      <c r="N128" s="17" t="s">
        <v>16</v>
      </c>
      <c r="O128" s="17" t="s">
        <v>29</v>
      </c>
      <c r="P128" s="18" t="s">
        <v>15</v>
      </c>
      <c r="Q128" s="18" t="s">
        <v>15</v>
      </c>
      <c r="R128" s="17" t="s">
        <v>16</v>
      </c>
      <c r="S128" s="17" t="s">
        <v>13</v>
      </c>
      <c r="T128" s="16" t="s">
        <v>10</v>
      </c>
    </row>
    <row r="129" spans="1:22" x14ac:dyDescent="0.25">
      <c r="A129">
        <v>45</v>
      </c>
      <c r="B129" s="25">
        <v>3526.64961277461</v>
      </c>
      <c r="C129" s="38">
        <v>8.7819649715616404</v>
      </c>
      <c r="D129" s="38">
        <v>11.1590703431915</v>
      </c>
      <c r="E129" s="38" t="s">
        <v>118</v>
      </c>
      <c r="F129" s="20">
        <v>13.720517657962199</v>
      </c>
      <c r="G129" s="20">
        <v>7.03816025768531</v>
      </c>
      <c r="H129" s="20">
        <v>10.011291727068</v>
      </c>
      <c r="I129" s="21">
        <v>40.313263185301601</v>
      </c>
      <c r="J129" s="5">
        <v>1208.70006132252</v>
      </c>
      <c r="K129" s="4">
        <v>2.9474406682044298</v>
      </c>
      <c r="L129" s="4">
        <v>5.5720925726025303</v>
      </c>
      <c r="M129" s="21">
        <v>11.117809299820999</v>
      </c>
      <c r="N129" s="4">
        <v>5.81318881293027</v>
      </c>
      <c r="O129" s="34">
        <v>0.9</v>
      </c>
      <c r="P129" s="5">
        <v>68.842102520666799</v>
      </c>
      <c r="Q129" s="35">
        <v>29</v>
      </c>
      <c r="R129" s="4">
        <v>1.5298245004592601</v>
      </c>
      <c r="S129" s="34">
        <v>14.5</v>
      </c>
      <c r="T129">
        <v>45</v>
      </c>
      <c r="V129" s="34"/>
    </row>
    <row r="130" spans="1:22" x14ac:dyDescent="0.25">
      <c r="A130">
        <v>50</v>
      </c>
      <c r="B130" s="25">
        <v>2673.5181737111502</v>
      </c>
      <c r="C130" s="38">
        <v>10.650616201084899</v>
      </c>
      <c r="D130" s="38">
        <v>12.9009093880214</v>
      </c>
      <c r="E130" s="38" t="s">
        <v>119</v>
      </c>
      <c r="F130" s="20">
        <v>15.134486244299</v>
      </c>
      <c r="G130" s="20">
        <v>8.4897974799744595</v>
      </c>
      <c r="H130" s="20">
        <v>12.582070688029599</v>
      </c>
      <c r="I130" s="21">
        <v>61.139954167408597</v>
      </c>
      <c r="J130" s="5">
        <v>853.13143906346295</v>
      </c>
      <c r="K130" s="4">
        <v>2.7956788409190101</v>
      </c>
      <c r="L130" s="4">
        <v>6.4593783831534797</v>
      </c>
      <c r="M130" s="21">
        <v>13.399604205021101</v>
      </c>
      <c r="N130" s="4">
        <v>6.8452590374256399</v>
      </c>
      <c r="O130" s="34">
        <f>+(F130-F129+K130)/5</f>
        <v>0.84192948545116197</v>
      </c>
      <c r="P130" s="5">
        <v>103.068397707795</v>
      </c>
      <c r="Q130" s="35">
        <f>+M130+Q129</f>
        <v>42.399604205021099</v>
      </c>
      <c r="R130" s="4">
        <v>2.0613679541558998</v>
      </c>
      <c r="S130" s="34">
        <f t="shared" ref="S130:S150" si="12">+(F129+F130+K130)/2</f>
        <v>15.825341371590104</v>
      </c>
      <c r="T130">
        <v>50</v>
      </c>
      <c r="V130" s="34"/>
    </row>
    <row r="131" spans="1:22" x14ac:dyDescent="0.25">
      <c r="A131">
        <v>55</v>
      </c>
      <c r="B131" s="25">
        <v>2067.9961511931701</v>
      </c>
      <c r="C131" s="38">
        <v>12.395550453290101</v>
      </c>
      <c r="D131" s="38">
        <v>14.5274272545618</v>
      </c>
      <c r="E131" s="38" t="s">
        <v>120</v>
      </c>
      <c r="F131" s="20">
        <v>16.3914275528853</v>
      </c>
      <c r="G131" s="20">
        <v>10.045893864918099</v>
      </c>
      <c r="H131" s="20">
        <v>15.2106712431394</v>
      </c>
      <c r="I131" s="21">
        <v>83.554530399316704</v>
      </c>
      <c r="J131" s="5">
        <v>605.52202251797303</v>
      </c>
      <c r="K131" s="4">
        <v>2.7287721166067498</v>
      </c>
      <c r="L131" s="4">
        <v>7.5748445065706402</v>
      </c>
      <c r="M131" s="21">
        <v>15.680410538282599</v>
      </c>
      <c r="N131" s="4">
        <v>7.61899735403812</v>
      </c>
      <c r="O131" s="34">
        <f t="shared" ref="O131:O150" si="13">+(F131-F130+K131)/5</f>
        <v>0.79714268503861008</v>
      </c>
      <c r="P131" s="5">
        <v>141.163384477986</v>
      </c>
      <c r="Q131" s="35">
        <f t="shared" ref="Q131:Q150" si="14">+M131+Q130</f>
        <v>58.0800147433037</v>
      </c>
      <c r="R131" s="4">
        <v>2.5666069905088298</v>
      </c>
      <c r="S131" s="34">
        <f t="shared" si="12"/>
        <v>17.127342956895525</v>
      </c>
      <c r="T131">
        <v>55</v>
      </c>
      <c r="V131" s="34"/>
    </row>
    <row r="132" spans="1:22" s="40" customFormat="1" ht="21.95" customHeight="1" x14ac:dyDescent="0.25">
      <c r="A132" s="40">
        <v>60</v>
      </c>
      <c r="B132" s="41">
        <v>1633.8651064389901</v>
      </c>
      <c r="C132" s="42">
        <v>14.0131411794562</v>
      </c>
      <c r="D132" s="42">
        <v>16.035243502385601</v>
      </c>
      <c r="E132" s="42" t="s">
        <v>121</v>
      </c>
      <c r="F132" s="43">
        <v>17.554651562019401</v>
      </c>
      <c r="G132" s="43">
        <v>11.6961537126538</v>
      </c>
      <c r="H132" s="43">
        <v>17.863403670671701</v>
      </c>
      <c r="I132" s="44">
        <v>106.680316936594</v>
      </c>
      <c r="J132" s="35">
        <v>434.131044754181</v>
      </c>
      <c r="K132" s="34">
        <v>2.6922690027608001</v>
      </c>
      <c r="L132" s="34">
        <v>8.8859499576489895</v>
      </c>
      <c r="M132" s="44">
        <v>17.850025348494999</v>
      </c>
      <c r="N132" s="34">
        <v>8.1951623771545705</v>
      </c>
      <c r="O132" s="34">
        <f t="shared" si="13"/>
        <v>0.7710986023789802</v>
      </c>
      <c r="P132" s="35">
        <v>182.139196363758</v>
      </c>
      <c r="Q132" s="35">
        <f t="shared" si="14"/>
        <v>75.930040091798702</v>
      </c>
      <c r="R132" s="34">
        <v>3.0356532727293102</v>
      </c>
      <c r="S132" s="34">
        <f t="shared" si="12"/>
        <v>18.319174058832754</v>
      </c>
      <c r="T132" s="40">
        <v>60</v>
      </c>
      <c r="V132" s="34"/>
    </row>
    <row r="133" spans="1:22" x14ac:dyDescent="0.25">
      <c r="A133">
        <v>65</v>
      </c>
      <c r="B133" s="25">
        <v>1318.8528751957999</v>
      </c>
      <c r="C133" s="38">
        <v>15.5060638724588</v>
      </c>
      <c r="D133" s="38">
        <v>17.426852057529501</v>
      </c>
      <c r="E133" s="38" t="s">
        <v>122</v>
      </c>
      <c r="F133" s="20">
        <v>18.629895687627901</v>
      </c>
      <c r="G133" s="20">
        <v>13.4110288163594</v>
      </c>
      <c r="H133" s="20">
        <v>20.513960213121301</v>
      </c>
      <c r="I133" s="21">
        <v>129.94323107318399</v>
      </c>
      <c r="J133" s="5">
        <v>315.01223124319603</v>
      </c>
      <c r="K133" s="4">
        <v>2.6646166256364698</v>
      </c>
      <c r="L133" s="4">
        <v>10.3778817429179</v>
      </c>
      <c r="M133" s="21">
        <v>19.8401268332927</v>
      </c>
      <c r="N133" s="4">
        <v>8.6206081939765191</v>
      </c>
      <c r="O133" s="34">
        <f t="shared" si="13"/>
        <v>0.74797215024899377</v>
      </c>
      <c r="P133" s="5">
        <v>225.24223733364099</v>
      </c>
      <c r="Q133" s="35">
        <f t="shared" si="14"/>
        <v>95.770166925091402</v>
      </c>
      <c r="R133" s="4">
        <v>3.4652651897483202</v>
      </c>
      <c r="S133" s="34">
        <f t="shared" si="12"/>
        <v>19.424581937641886</v>
      </c>
      <c r="T133">
        <v>65</v>
      </c>
      <c r="V133" s="34"/>
    </row>
    <row r="134" spans="1:22" x14ac:dyDescent="0.25">
      <c r="A134">
        <v>70</v>
      </c>
      <c r="B134" s="25">
        <v>1087.18023668364</v>
      </c>
      <c r="C134" s="38">
        <v>16.880451164550099</v>
      </c>
      <c r="D134" s="38">
        <v>18.707969373730499</v>
      </c>
      <c r="E134" s="38" t="s">
        <v>123</v>
      </c>
      <c r="F134" s="20">
        <v>19.6092013288918</v>
      </c>
      <c r="G134" s="20">
        <v>15.1542426733114</v>
      </c>
      <c r="H134" s="20">
        <v>23.141728467080799</v>
      </c>
      <c r="I134" s="21">
        <v>152.97527443305199</v>
      </c>
      <c r="J134" s="5">
        <v>231.67263851215901</v>
      </c>
      <c r="K134" s="4">
        <v>2.6377304767255501</v>
      </c>
      <c r="L134" s="4">
        <v>12.0401776677373</v>
      </c>
      <c r="M134" s="21">
        <v>21.6206221873549</v>
      </c>
      <c r="N134" s="4">
        <v>8.9305331094444895</v>
      </c>
      <c r="O134" s="34">
        <f t="shared" si="13"/>
        <v>0.72340722359788978</v>
      </c>
      <c r="P134" s="5">
        <v>269.89490288086301</v>
      </c>
      <c r="Q134" s="35">
        <f t="shared" si="14"/>
        <v>117.3907891124463</v>
      </c>
      <c r="R134" s="4">
        <v>3.8556414697266201</v>
      </c>
      <c r="S134" s="34">
        <f t="shared" si="12"/>
        <v>20.438413746622626</v>
      </c>
      <c r="T134">
        <v>70</v>
      </c>
      <c r="V134" s="34"/>
    </row>
    <row r="135" spans="1:22" x14ac:dyDescent="0.25">
      <c r="A135">
        <v>75</v>
      </c>
      <c r="B135" s="25">
        <v>935.67371040698902</v>
      </c>
      <c r="C135" s="38">
        <v>18.1441429679804</v>
      </c>
      <c r="D135" s="38">
        <v>19.8859033236673</v>
      </c>
      <c r="E135" s="38" t="s">
        <v>124</v>
      </c>
      <c r="F135" s="20">
        <v>20.5063404627419</v>
      </c>
      <c r="G135" s="20">
        <v>16.704632570120001</v>
      </c>
      <c r="H135" s="20">
        <v>25.730581178244201</v>
      </c>
      <c r="I135" s="21">
        <v>175.545693518756</v>
      </c>
      <c r="J135" s="5">
        <v>151.506526276648</v>
      </c>
      <c r="K135" s="4">
        <v>2.6089613055924601</v>
      </c>
      <c r="L135" s="4">
        <v>14.807209050825</v>
      </c>
      <c r="M135" s="21">
        <v>23.1861035124086</v>
      </c>
      <c r="N135" s="4">
        <v>9.1513045196225207</v>
      </c>
      <c r="O135" s="34">
        <f t="shared" si="13"/>
        <v>0.70122008788851198</v>
      </c>
      <c r="P135" s="5">
        <v>315.65142547897602</v>
      </c>
      <c r="Q135" s="35">
        <f t="shared" si="14"/>
        <v>140.57689262485491</v>
      </c>
      <c r="R135" s="4">
        <v>4.2086856730530098</v>
      </c>
      <c r="S135" s="34">
        <f t="shared" si="12"/>
        <v>21.362251548613081</v>
      </c>
      <c r="T135">
        <v>75</v>
      </c>
      <c r="V135" s="34"/>
    </row>
    <row r="136" spans="1:22" s="40" customFormat="1" ht="21.95" customHeight="1" x14ac:dyDescent="0.25">
      <c r="A136" s="40">
        <v>80</v>
      </c>
      <c r="B136" s="41">
        <v>811.16783784394499</v>
      </c>
      <c r="C136" s="42">
        <v>19.305630669077701</v>
      </c>
      <c r="D136" s="42">
        <v>20.968569043143098</v>
      </c>
      <c r="E136" s="42" t="s">
        <v>125</v>
      </c>
      <c r="F136" s="43">
        <v>21.347865172092401</v>
      </c>
      <c r="G136" s="43">
        <v>18.305303063889401</v>
      </c>
      <c r="H136" s="43">
        <v>28.267974576068099</v>
      </c>
      <c r="I136" s="44">
        <v>197.51458037392001</v>
      </c>
      <c r="J136" s="35">
        <v>124.505872563045</v>
      </c>
      <c r="K136" s="34">
        <v>2.5778020202039902</v>
      </c>
      <c r="L136" s="34">
        <v>16.2362197638755</v>
      </c>
      <c r="M136" s="44">
        <v>24.545023576246798</v>
      </c>
      <c r="N136" s="34">
        <v>9.3027820862821695</v>
      </c>
      <c r="O136" s="34">
        <f>+(F136-F135+K136)/5</f>
        <v>0.68386534591089831</v>
      </c>
      <c r="P136" s="35">
        <v>362.165335910387</v>
      </c>
      <c r="Q136" s="35">
        <f>+M136+Q135</f>
        <v>165.1219162011017</v>
      </c>
      <c r="R136" s="34">
        <v>4.5270666988798398</v>
      </c>
      <c r="S136" s="34">
        <f>+(F135+F136+K136)/2</f>
        <v>22.216003827519145</v>
      </c>
      <c r="T136" s="40">
        <v>80</v>
      </c>
      <c r="V136" s="34"/>
    </row>
    <row r="137" spans="1:22" x14ac:dyDescent="0.25">
      <c r="A137">
        <v>85</v>
      </c>
      <c r="B137" s="25">
        <v>708.52698290577098</v>
      </c>
      <c r="C137" s="38">
        <v>20.373436079922801</v>
      </c>
      <c r="D137" s="38">
        <v>21.963910028932698</v>
      </c>
      <c r="E137" s="38" t="s">
        <v>126</v>
      </c>
      <c r="F137" s="20">
        <v>22.143974823457</v>
      </c>
      <c r="G137" s="20">
        <v>19.94824308191</v>
      </c>
      <c r="H137" s="20">
        <v>30.7442573985523</v>
      </c>
      <c r="I137" s="21">
        <v>218.80211059619501</v>
      </c>
      <c r="J137" s="5">
        <v>102.640854938174</v>
      </c>
      <c r="K137" s="4">
        <v>2.5445318638227699</v>
      </c>
      <c r="L137" s="4">
        <v>17.7663770908188</v>
      </c>
      <c r="M137" s="21">
        <v>25.712719636545401</v>
      </c>
      <c r="N137" s="4">
        <v>9.4000499717640995</v>
      </c>
      <c r="O137" s="34">
        <f t="shared" si="13"/>
        <v>0.66812830303747384</v>
      </c>
      <c r="P137" s="5">
        <v>409.16558576920698</v>
      </c>
      <c r="Q137" s="35">
        <f t="shared" si="14"/>
        <v>190.83463583764711</v>
      </c>
      <c r="R137" s="4">
        <v>4.8137127737553804</v>
      </c>
      <c r="S137" s="34">
        <f t="shared" si="12"/>
        <v>23.018185929686084</v>
      </c>
      <c r="T137">
        <v>85</v>
      </c>
      <c r="V137" s="34"/>
    </row>
    <row r="138" spans="1:22" x14ac:dyDescent="0.25">
      <c r="A138">
        <v>90</v>
      </c>
      <c r="B138" s="25">
        <v>623.91220955710298</v>
      </c>
      <c r="C138" s="38">
        <v>21.355760482288201</v>
      </c>
      <c r="D138" s="38">
        <v>22.879570999635099</v>
      </c>
      <c r="E138" s="38" t="s">
        <v>127</v>
      </c>
      <c r="F138" s="20">
        <v>22.8824854881662</v>
      </c>
      <c r="G138" s="20">
        <v>21.6095097787898</v>
      </c>
      <c r="H138" s="20">
        <v>33.152129884580397</v>
      </c>
      <c r="I138" s="21">
        <v>239.36818213827101</v>
      </c>
      <c r="J138" s="5">
        <v>84.614773348667399</v>
      </c>
      <c r="K138" s="4">
        <v>2.5096616637672602</v>
      </c>
      <c r="L138" s="4">
        <v>19.432986542555501</v>
      </c>
      <c r="M138" s="21">
        <v>26.707285084264701</v>
      </c>
      <c r="N138" s="4">
        <v>9.4546713252681407</v>
      </c>
      <c r="O138" s="34">
        <f t="shared" si="13"/>
        <v>0.64963446569529193</v>
      </c>
      <c r="P138" s="5">
        <v>456.438942395548</v>
      </c>
      <c r="Q138" s="35">
        <f t="shared" si="14"/>
        <v>217.54192092191181</v>
      </c>
      <c r="R138" s="4">
        <v>5.0715438043949801</v>
      </c>
      <c r="S138" s="34">
        <f t="shared" si="12"/>
        <v>23.768060987695229</v>
      </c>
      <c r="T138">
        <v>90</v>
      </c>
      <c r="V138" s="34"/>
    </row>
    <row r="139" spans="1:22" x14ac:dyDescent="0.25">
      <c r="A139">
        <v>95</v>
      </c>
      <c r="B139" s="25">
        <v>554.05111940403299</v>
      </c>
      <c r="C139" s="38">
        <v>22.260300050380501</v>
      </c>
      <c r="D139" s="38">
        <v>23.722725844372398</v>
      </c>
      <c r="E139" s="38" t="s">
        <v>128</v>
      </c>
      <c r="F139" s="20">
        <v>23.5527739325602</v>
      </c>
      <c r="G139" s="20">
        <v>23.2648990704234</v>
      </c>
      <c r="H139" s="20">
        <v>35.486213095890598</v>
      </c>
      <c r="I139" s="21">
        <v>259.19888252570001</v>
      </c>
      <c r="J139" s="5">
        <v>69.861090153070407</v>
      </c>
      <c r="K139" s="4">
        <v>2.4737148294348099</v>
      </c>
      <c r="L139" s="4">
        <v>21.233040906360099</v>
      </c>
      <c r="M139" s="21">
        <v>27.547257406391399</v>
      </c>
      <c r="N139" s="4">
        <v>9.4755915587640107</v>
      </c>
      <c r="O139" s="34">
        <f t="shared" si="13"/>
        <v>0.62880065476576197</v>
      </c>
      <c r="P139" s="5">
        <v>503.81690018936803</v>
      </c>
      <c r="Q139" s="35">
        <f t="shared" si="14"/>
        <v>245.08917832830321</v>
      </c>
      <c r="R139" s="4">
        <v>5.3033357914670303</v>
      </c>
      <c r="S139" s="34">
        <f t="shared" si="12"/>
        <v>24.454487125080604</v>
      </c>
      <c r="T139">
        <v>95</v>
      </c>
      <c r="V139" s="34"/>
    </row>
    <row r="140" spans="1:22" s="40" customFormat="1" ht="21.95" customHeight="1" x14ac:dyDescent="0.25">
      <c r="A140" s="40">
        <v>100</v>
      </c>
      <c r="B140" s="41">
        <v>495.95769746840398</v>
      </c>
      <c r="C140" s="42">
        <v>23.094162576830001</v>
      </c>
      <c r="D140" s="42">
        <v>24.5</v>
      </c>
      <c r="E140" s="42" t="s">
        <v>129</v>
      </c>
      <c r="F140" s="43">
        <v>24.1663653202475</v>
      </c>
      <c r="G140" s="43">
        <v>24.907974358576901</v>
      </c>
      <c r="H140" s="43">
        <v>37.742701594882703</v>
      </c>
      <c r="I140" s="44">
        <v>278.29744033149302</v>
      </c>
      <c r="J140" s="35">
        <v>58.093421935629003</v>
      </c>
      <c r="K140" s="34">
        <v>2.4371496146995999</v>
      </c>
      <c r="L140" s="34">
        <v>23.111741712235201</v>
      </c>
      <c r="M140" s="44">
        <v>28.250397900378101</v>
      </c>
      <c r="N140" s="34">
        <v>9.4697911412342695</v>
      </c>
      <c r="O140" s="34">
        <f t="shared" si="13"/>
        <v>0.61014820047738005</v>
      </c>
      <c r="P140" s="35">
        <v>551.16585589553904</v>
      </c>
      <c r="Q140" s="35">
        <f t="shared" si="14"/>
        <v>273.33957622868132</v>
      </c>
      <c r="R140" s="34">
        <v>5.5116585589553901</v>
      </c>
      <c r="S140" s="34">
        <f t="shared" si="12"/>
        <v>25.07814443375365</v>
      </c>
      <c r="T140" s="40">
        <v>100</v>
      </c>
      <c r="V140" s="34"/>
    </row>
    <row r="141" spans="1:22" x14ac:dyDescent="0.25">
      <c r="A141">
        <v>105</v>
      </c>
      <c r="B141" s="25">
        <v>447.12587490192601</v>
      </c>
      <c r="C141" s="38">
        <v>23.863844764451301</v>
      </c>
      <c r="D141" s="38">
        <v>25.2174492839153</v>
      </c>
      <c r="E141" s="38" t="s">
        <v>130</v>
      </c>
      <c r="F141" s="20">
        <v>24.746767764799301</v>
      </c>
      <c r="G141" s="20">
        <v>26.546018896223401</v>
      </c>
      <c r="H141" s="20">
        <v>39.919080475046897</v>
      </c>
      <c r="I141" s="21">
        <v>296.678138803411</v>
      </c>
      <c r="J141" s="5">
        <v>48.8318225664773</v>
      </c>
      <c r="K141" s="4">
        <v>2.4003398692300801</v>
      </c>
      <c r="L141" s="4">
        <v>25.0172726505435</v>
      </c>
      <c r="M141" s="21">
        <v>28.833106690001699</v>
      </c>
      <c r="N141" s="4">
        <v>9.4427610323840305</v>
      </c>
      <c r="O141" s="34">
        <f t="shared" si="13"/>
        <v>0.59614846275637623</v>
      </c>
      <c r="P141" s="5">
        <v>598.37966105746</v>
      </c>
      <c r="Q141" s="35">
        <f t="shared" si="14"/>
        <v>302.17268291868299</v>
      </c>
      <c r="R141" s="4">
        <v>5.6988539148329496</v>
      </c>
      <c r="S141" s="34">
        <f t="shared" si="12"/>
        <v>25.656736477138441</v>
      </c>
      <c r="T141">
        <v>105</v>
      </c>
      <c r="V141" s="34"/>
    </row>
    <row r="142" spans="1:22" x14ac:dyDescent="0.25">
      <c r="A142">
        <v>110</v>
      </c>
      <c r="B142" s="25">
        <v>405.73165948298401</v>
      </c>
      <c r="C142" s="38">
        <v>24.575244651856799</v>
      </c>
      <c r="D142" s="38">
        <v>25.880571476432099</v>
      </c>
      <c r="E142" s="38" t="s">
        <v>131</v>
      </c>
      <c r="F142" s="20">
        <v>25.302198839642699</v>
      </c>
      <c r="G142" s="20">
        <v>28.1782970363864</v>
      </c>
      <c r="H142" s="20">
        <v>42.013892960201602</v>
      </c>
      <c r="I142" s="21">
        <v>314.362202042116</v>
      </c>
      <c r="J142" s="5">
        <v>41.394215418942899</v>
      </c>
      <c r="K142" s="4">
        <v>2.3635787016768699</v>
      </c>
      <c r="L142" s="4">
        <v>26.963127511071001</v>
      </c>
      <c r="M142" s="21">
        <v>29.310197808413299</v>
      </c>
      <c r="N142" s="4">
        <v>9.3988522094235893</v>
      </c>
      <c r="O142" s="34">
        <f t="shared" si="13"/>
        <v>0.58380195530405354</v>
      </c>
      <c r="P142" s="5">
        <v>645.37392210457801</v>
      </c>
      <c r="Q142" s="35">
        <f t="shared" si="14"/>
        <v>331.4828807270963</v>
      </c>
      <c r="R142" s="4">
        <v>5.86703565549616</v>
      </c>
      <c r="S142" s="34">
        <f t="shared" si="12"/>
        <v>26.206272653059436</v>
      </c>
      <c r="T142">
        <v>110</v>
      </c>
      <c r="V142" s="34"/>
    </row>
    <row r="143" spans="1:22" x14ac:dyDescent="0.25">
      <c r="A143">
        <v>115</v>
      </c>
      <c r="B143" s="25">
        <v>370.51151476489702</v>
      </c>
      <c r="C143" s="38">
        <v>25.233693370853601</v>
      </c>
      <c r="D143" s="38">
        <v>26.494335923026799</v>
      </c>
      <c r="E143" s="38" t="s">
        <v>132</v>
      </c>
      <c r="F143" s="20">
        <v>25.8172442618683</v>
      </c>
      <c r="G143" s="20">
        <v>29.785791587806301</v>
      </c>
      <c r="H143" s="20">
        <v>44.026548324832397</v>
      </c>
      <c r="I143" s="21">
        <v>331.37500610846899</v>
      </c>
      <c r="J143" s="5">
        <v>35.220144718086502</v>
      </c>
      <c r="K143" s="4">
        <v>2.3270898320956901</v>
      </c>
      <c r="L143" s="4">
        <v>29.0045455706802</v>
      </c>
      <c r="M143" s="21">
        <v>29.694871876536201</v>
      </c>
      <c r="N143" s="4">
        <v>9.3415351885777493</v>
      </c>
      <c r="O143" s="34">
        <f t="shared" si="13"/>
        <v>0.56842705086425815</v>
      </c>
      <c r="P143" s="5">
        <v>692.08159804746595</v>
      </c>
      <c r="Q143" s="35">
        <f t="shared" si="14"/>
        <v>361.17775260363248</v>
      </c>
      <c r="R143" s="4">
        <v>6.0181008525866604</v>
      </c>
      <c r="S143" s="34">
        <f t="shared" si="12"/>
        <v>26.723266466803342</v>
      </c>
      <c r="T143">
        <v>115</v>
      </c>
      <c r="V143" s="34"/>
    </row>
    <row r="144" spans="1:22" s="40" customFormat="1" ht="21.95" customHeight="1" x14ac:dyDescent="0.25">
      <c r="A144" s="40">
        <v>120</v>
      </c>
      <c r="B144" s="41">
        <v>340.42994968476899</v>
      </c>
      <c r="C144" s="42">
        <v>25.843996498683499</v>
      </c>
      <c r="D144" s="42">
        <v>27.063222080293901</v>
      </c>
      <c r="E144" s="42" t="s">
        <v>133</v>
      </c>
      <c r="F144" s="43">
        <v>26.275330655905801</v>
      </c>
      <c r="G144" s="43">
        <v>31.348392375228901</v>
      </c>
      <c r="H144" s="43">
        <v>45.957162355153102</v>
      </c>
      <c r="I144" s="44">
        <v>347.744187483708</v>
      </c>
      <c r="J144" s="35">
        <v>30.081565080128499</v>
      </c>
      <c r="K144" s="34">
        <v>2.29104030664866</v>
      </c>
      <c r="L144" s="34">
        <v>31.140186574436001</v>
      </c>
      <c r="M144" s="44">
        <v>29.998791767240601</v>
      </c>
      <c r="N144" s="34">
        <v>9.2735946284959194</v>
      </c>
      <c r="O144" s="34">
        <f t="shared" si="13"/>
        <v>0.54982534013723217</v>
      </c>
      <c r="P144" s="35">
        <v>738.44957118994603</v>
      </c>
      <c r="Q144" s="35">
        <f t="shared" si="14"/>
        <v>391.1765443708731</v>
      </c>
      <c r="R144" s="34">
        <v>6.1537464265828801</v>
      </c>
      <c r="S144" s="34">
        <f t="shared" si="12"/>
        <v>27.191807612211381</v>
      </c>
      <c r="T144" s="40">
        <v>120</v>
      </c>
      <c r="V144" s="34"/>
    </row>
    <row r="145" spans="1:22" x14ac:dyDescent="0.25">
      <c r="A145">
        <v>125</v>
      </c>
      <c r="B145" s="25">
        <v>314.46932861681199</v>
      </c>
      <c r="C145" s="38">
        <v>26.410479090168199</v>
      </c>
      <c r="D145" s="38">
        <v>27.591261492076601</v>
      </c>
      <c r="E145" s="38" t="s">
        <v>134</v>
      </c>
      <c r="F145" s="20">
        <v>26.684596017293</v>
      </c>
      <c r="G145" s="20">
        <v>32.869736967233202</v>
      </c>
      <c r="H145" s="20">
        <v>47.806424336884298</v>
      </c>
      <c r="I145" s="21">
        <v>363.498363861516</v>
      </c>
      <c r="J145" s="5">
        <v>25.9606210679563</v>
      </c>
      <c r="K145" s="4">
        <v>2.2555521454887</v>
      </c>
      <c r="L145" s="4">
        <v>33.260131061124902</v>
      </c>
      <c r="M145" s="21">
        <v>30.232206891949399</v>
      </c>
      <c r="N145" s="4">
        <v>9.1972766539514907</v>
      </c>
      <c r="O145" s="34">
        <f t="shared" si="13"/>
        <v>0.53296350137517978</v>
      </c>
      <c r="P145" s="5">
        <v>784.435954459703</v>
      </c>
      <c r="Q145" s="35">
        <f t="shared" si="14"/>
        <v>421.40875126282248</v>
      </c>
      <c r="R145" s="4">
        <v>6.2754876356776297</v>
      </c>
      <c r="S145" s="34">
        <f t="shared" si="12"/>
        <v>27.60773940934375</v>
      </c>
      <c r="T145">
        <v>125</v>
      </c>
      <c r="V145" s="34"/>
    </row>
    <row r="146" spans="1:22" x14ac:dyDescent="0.25">
      <c r="A146">
        <v>130</v>
      </c>
      <c r="B146" s="25">
        <v>291.69368676322199</v>
      </c>
      <c r="C146" s="38">
        <v>26.937030881224</v>
      </c>
      <c r="D146" s="38">
        <v>28.082079925337801</v>
      </c>
      <c r="E146" s="38" t="s">
        <v>135</v>
      </c>
      <c r="F146" s="20">
        <v>27.0751993998792</v>
      </c>
      <c r="G146" s="20">
        <v>34.377744250772899</v>
      </c>
      <c r="H146" s="20">
        <v>49.575485849101099</v>
      </c>
      <c r="I146" s="21">
        <v>378.666275445032</v>
      </c>
      <c r="J146" s="5">
        <v>22.775641853589999</v>
      </c>
      <c r="K146" s="4">
        <v>2.2207121788576401</v>
      </c>
      <c r="L146" s="4">
        <v>35.234319165790801</v>
      </c>
      <c r="M146" s="21">
        <v>30.404095442844898</v>
      </c>
      <c r="N146" s="4">
        <v>9.1144014052723108</v>
      </c>
      <c r="O146" s="34">
        <f t="shared" si="13"/>
        <v>0.52226311228876798</v>
      </c>
      <c r="P146" s="5">
        <v>830.00796148606503</v>
      </c>
      <c r="Q146" s="35">
        <f t="shared" si="14"/>
        <v>451.81284670566737</v>
      </c>
      <c r="R146" s="4">
        <v>6.3846766268158799</v>
      </c>
      <c r="S146" s="34">
        <f t="shared" si="12"/>
        <v>27.990253798014919</v>
      </c>
      <c r="T146">
        <v>130</v>
      </c>
      <c r="V146" s="34"/>
    </row>
    <row r="147" spans="1:22" x14ac:dyDescent="0.25">
      <c r="A147">
        <v>135</v>
      </c>
      <c r="B147" s="25">
        <v>271.42147287580599</v>
      </c>
      <c r="C147" s="38">
        <v>27.427149665571701</v>
      </c>
      <c r="D147" s="38">
        <v>28.538937803198301</v>
      </c>
      <c r="E147" s="38" t="s">
        <v>136</v>
      </c>
      <c r="F147" s="20">
        <v>27.471949062561201</v>
      </c>
      <c r="G147" s="20">
        <v>35.898615059620397</v>
      </c>
      <c r="H147" s="20">
        <v>51.265867609443198</v>
      </c>
      <c r="I147" s="21">
        <v>393.27621645551699</v>
      </c>
      <c r="J147" s="5">
        <v>20.272213887415901</v>
      </c>
      <c r="K147" s="4">
        <v>2.1865800230641299</v>
      </c>
      <c r="L147" s="4">
        <v>37.058442049515598</v>
      </c>
      <c r="M147" s="21">
        <v>30.522307804111701</v>
      </c>
      <c r="N147" s="4">
        <v>9.0264497629193308</v>
      </c>
      <c r="O147" s="34">
        <f t="shared" si="13"/>
        <v>0.51666593714922626</v>
      </c>
      <c r="P147" s="5">
        <v>875.14021030066203</v>
      </c>
      <c r="Q147" s="35">
        <f t="shared" si="14"/>
        <v>482.33515450977904</v>
      </c>
      <c r="R147" s="4">
        <v>6.4825200763012001</v>
      </c>
      <c r="S147" s="34">
        <f t="shared" si="12"/>
        <v>28.366864242752268</v>
      </c>
      <c r="T147">
        <v>135</v>
      </c>
      <c r="V147" s="34"/>
    </row>
    <row r="148" spans="1:22" s="40" customFormat="1" ht="21.95" customHeight="1" x14ac:dyDescent="0.25">
      <c r="A148" s="40">
        <v>140</v>
      </c>
      <c r="B148" s="41">
        <v>253.25642517428699</v>
      </c>
      <c r="C148" s="42">
        <v>27.883981788233001</v>
      </c>
      <c r="D148" s="42">
        <v>28.964767950425401</v>
      </c>
      <c r="E148" s="42" t="s">
        <v>137</v>
      </c>
      <c r="F148" s="43">
        <v>27.876959308276199</v>
      </c>
      <c r="G148" s="43">
        <v>37.436696940710704</v>
      </c>
      <c r="H148" s="43">
        <v>52.879381350103003</v>
      </c>
      <c r="I148" s="44">
        <v>407.35566760113397</v>
      </c>
      <c r="J148" s="35">
        <v>18.1650477015191</v>
      </c>
      <c r="K148" s="34">
        <v>2.1531944063069601</v>
      </c>
      <c r="L148" s="34">
        <v>38.848871652852303</v>
      </c>
      <c r="M148" s="44">
        <v>30.5937024238535</v>
      </c>
      <c r="N148" s="34">
        <v>8.9346307138940801</v>
      </c>
      <c r="O148" s="34">
        <f t="shared" si="13"/>
        <v>0.51164093040439151</v>
      </c>
      <c r="P148" s="35">
        <v>919.81336387013198</v>
      </c>
      <c r="Q148" s="35">
        <f t="shared" si="14"/>
        <v>512.92885693363257</v>
      </c>
      <c r="R148" s="34">
        <v>6.5700954562152303</v>
      </c>
      <c r="S148" s="34">
        <f t="shared" si="12"/>
        <v>28.751051388572179</v>
      </c>
      <c r="T148" s="40">
        <v>140</v>
      </c>
      <c r="V148" s="34"/>
    </row>
    <row r="149" spans="1:22" x14ac:dyDescent="0.25">
      <c r="A149">
        <v>145</v>
      </c>
      <c r="B149" s="25">
        <v>236.930054868436</v>
      </c>
      <c r="C149" s="38">
        <v>28.3103592798529</v>
      </c>
      <c r="D149" s="38">
        <v>29.3622102077105</v>
      </c>
      <c r="E149" s="38" t="s">
        <v>138</v>
      </c>
      <c r="F149" s="20">
        <v>28.283176689730301</v>
      </c>
      <c r="G149" s="20">
        <v>38.986035609537403</v>
      </c>
      <c r="H149" s="20">
        <v>54.418064270616199</v>
      </c>
      <c r="I149" s="21">
        <v>420.93106789967902</v>
      </c>
      <c r="J149" s="5">
        <v>16.326370305850801</v>
      </c>
      <c r="K149" s="4">
        <v>2.12057812265527</v>
      </c>
      <c r="L149" s="4">
        <v>40.666554330194202</v>
      </c>
      <c r="M149" s="21">
        <v>30.6242700902813</v>
      </c>
      <c r="N149" s="4">
        <v>8.8399340777652107</v>
      </c>
      <c r="O149" s="34">
        <f t="shared" si="13"/>
        <v>0.50535910082187441</v>
      </c>
      <c r="P149" s="5">
        <v>964.01303425895799</v>
      </c>
      <c r="Q149" s="35">
        <f t="shared" si="14"/>
        <v>543.55312702391393</v>
      </c>
      <c r="R149" s="4">
        <v>6.6483657535100598</v>
      </c>
      <c r="S149" s="34">
        <f t="shared" si="12"/>
        <v>29.140357060330881</v>
      </c>
      <c r="T149">
        <v>145</v>
      </c>
      <c r="V149" s="34"/>
    </row>
    <row r="150" spans="1:22" ht="15.75" thickBot="1" x14ac:dyDescent="0.3">
      <c r="A150" s="22">
        <v>150</v>
      </c>
      <c r="B150" s="26">
        <v>222.190197057018</v>
      </c>
      <c r="C150" s="39">
        <v>28.708833506767199</v>
      </c>
      <c r="D150" s="39">
        <v>29.733642798143599</v>
      </c>
      <c r="E150" s="39" t="s">
        <v>139</v>
      </c>
      <c r="F150" s="23">
        <v>28.689394071184399</v>
      </c>
      <c r="G150" s="23">
        <v>40.546493336049302</v>
      </c>
      <c r="H150" s="23">
        <v>55.884124056815502</v>
      </c>
      <c r="I150" s="24">
        <v>434.02768304629598</v>
      </c>
      <c r="J150" s="27">
        <v>14.7398578114184</v>
      </c>
      <c r="K150" s="23">
        <v>2.0887418833343201</v>
      </c>
      <c r="L150" s="23">
        <v>42.476703003078498</v>
      </c>
      <c r="M150" s="24">
        <v>30.619245186184099</v>
      </c>
      <c r="N150" s="23">
        <v>8.7431720665602803</v>
      </c>
      <c r="O150" s="36">
        <f t="shared" si="13"/>
        <v>0.49899185295768367</v>
      </c>
      <c r="P150" s="27">
        <v>1007.72889459176</v>
      </c>
      <c r="Q150" s="37">
        <f t="shared" si="14"/>
        <v>574.17237221009805</v>
      </c>
      <c r="R150" s="23">
        <v>6.7181926306117301</v>
      </c>
      <c r="S150" s="36">
        <f t="shared" si="12"/>
        <v>29.530656322124511</v>
      </c>
      <c r="T150" s="22">
        <v>150</v>
      </c>
      <c r="V150" s="34"/>
    </row>
    <row r="151" spans="1:22" ht="15.75" thickTop="1" x14ac:dyDescent="0.25">
      <c r="V151" s="34"/>
    </row>
  </sheetData>
  <mergeCells count="15">
    <mergeCell ref="N94:T94"/>
    <mergeCell ref="N62:T62"/>
    <mergeCell ref="N33:T33"/>
    <mergeCell ref="N5:T5"/>
    <mergeCell ref="N126:T126"/>
    <mergeCell ref="B94:I94"/>
    <mergeCell ref="J94:M94"/>
    <mergeCell ref="B126:I126"/>
    <mergeCell ref="J126:M126"/>
    <mergeCell ref="B5:I5"/>
    <mergeCell ref="J5:M5"/>
    <mergeCell ref="B33:I33"/>
    <mergeCell ref="J33:M33"/>
    <mergeCell ref="B62:I62"/>
    <mergeCell ref="J62:M62"/>
  </mergeCells>
  <pageMargins left="0.70866141732283472" right="0.70866141732283472" top="0.78740157480314965" bottom="0" header="0.31496062992125984" footer="0.31496062992125984"/>
  <pageSetup paperSize="9" scale="72" fitToHeight="0" orientation="landscape" r:id="rId1"/>
  <rowBreaks count="4" manualBreakCount="4">
    <brk id="29" max="16383" man="1"/>
    <brk id="58" max="16383" man="1"/>
    <brk id="90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Buchentafel_st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Albert</dc:creator>
  <cp:lastModifiedBy>Matthias Albert</cp:lastModifiedBy>
  <cp:lastPrinted>2023-07-06T15:50:19Z</cp:lastPrinted>
  <dcterms:created xsi:type="dcterms:W3CDTF">2020-09-21T13:50:36Z</dcterms:created>
  <dcterms:modified xsi:type="dcterms:W3CDTF">2024-11-27T07:41:26Z</dcterms:modified>
</cp:coreProperties>
</file>