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bert\Documents\NWFVA\dyn_ET\Publikationen und Vorträge\Internetseite NW-FVA\neu_241119\"/>
    </mc:Choice>
  </mc:AlternateContent>
  <bookViews>
    <workbookView xWindow="0" yWindow="0" windowWidth="20490" windowHeight="7905"/>
  </bookViews>
  <sheets>
    <sheet name="Fichtentafel_st" sheetId="1" r:id="rId1"/>
  </sheets>
  <calcPr calcId="152511"/>
</workbook>
</file>

<file path=xl/calcChain.xml><?xml version="1.0" encoding="utf-8"?>
<calcChain xmlns="http://schemas.openxmlformats.org/spreadsheetml/2006/main">
  <c r="S107" i="1" l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6" i="1"/>
  <c r="Q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06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79" i="1"/>
  <c r="Q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79" i="1"/>
  <c r="Q107" i="1" l="1"/>
  <c r="Q80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53" i="1"/>
  <c r="Q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53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29" i="1"/>
  <c r="Q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29" i="1"/>
  <c r="S10" i="1"/>
  <c r="S11" i="1"/>
  <c r="S12" i="1"/>
  <c r="S13" i="1"/>
  <c r="S14" i="1"/>
  <c r="S15" i="1"/>
  <c r="S16" i="1"/>
  <c r="S17" i="1"/>
  <c r="S18" i="1"/>
  <c r="S19" i="1"/>
  <c r="S9" i="1"/>
  <c r="Q9" i="1"/>
  <c r="O10" i="1"/>
  <c r="O11" i="1"/>
  <c r="O12" i="1"/>
  <c r="O13" i="1"/>
  <c r="O14" i="1"/>
  <c r="O15" i="1"/>
  <c r="O16" i="1"/>
  <c r="O17" i="1"/>
  <c r="O18" i="1"/>
  <c r="O19" i="1"/>
  <c r="O9" i="1"/>
  <c r="Q108" i="1" l="1"/>
  <c r="Q81" i="1"/>
  <c r="Q54" i="1"/>
  <c r="Q30" i="1"/>
  <c r="Q10" i="1"/>
  <c r="Q109" i="1" l="1"/>
  <c r="Q82" i="1"/>
  <c r="Q55" i="1"/>
  <c r="Q31" i="1"/>
  <c r="Q11" i="1"/>
  <c r="Q110" i="1" l="1"/>
  <c r="Q83" i="1"/>
  <c r="Q56" i="1"/>
  <c r="Q32" i="1"/>
  <c r="Q12" i="1"/>
  <c r="Q111" i="1" l="1"/>
  <c r="Q84" i="1"/>
  <c r="Q57" i="1"/>
  <c r="Q33" i="1"/>
  <c r="Q13" i="1"/>
  <c r="Q112" i="1" l="1"/>
  <c r="Q85" i="1"/>
  <c r="Q58" i="1"/>
  <c r="Q34" i="1"/>
  <c r="Q14" i="1"/>
  <c r="Q113" i="1" l="1"/>
  <c r="Q86" i="1"/>
  <c r="Q59" i="1"/>
  <c r="Q35" i="1"/>
  <c r="Q15" i="1"/>
  <c r="Q114" i="1" l="1"/>
  <c r="Q87" i="1"/>
  <c r="Q60" i="1"/>
  <c r="Q36" i="1"/>
  <c r="Q16" i="1"/>
  <c r="Q115" i="1" l="1"/>
  <c r="Q88" i="1"/>
  <c r="Q61" i="1"/>
  <c r="Q37" i="1"/>
  <c r="Q17" i="1"/>
  <c r="Q116" i="1" l="1"/>
  <c r="Q89" i="1"/>
  <c r="Q62" i="1"/>
  <c r="Q38" i="1"/>
  <c r="Q18" i="1"/>
  <c r="Q117" i="1" l="1"/>
  <c r="Q90" i="1"/>
  <c r="Q63" i="1"/>
  <c r="Q39" i="1"/>
  <c r="Q19" i="1"/>
  <c r="Q118" i="1" l="1"/>
  <c r="Q91" i="1"/>
  <c r="Q64" i="1"/>
  <c r="Q40" i="1"/>
  <c r="Q119" i="1" l="1"/>
  <c r="Q92" i="1"/>
  <c r="Q65" i="1"/>
  <c r="Q41" i="1"/>
  <c r="Q120" i="1" l="1"/>
  <c r="Q93" i="1"/>
  <c r="Q66" i="1"/>
  <c r="Q42" i="1"/>
  <c r="Q121" i="1" l="1"/>
  <c r="Q94" i="1"/>
  <c r="Q67" i="1"/>
  <c r="Q43" i="1"/>
  <c r="Q95" i="1" l="1"/>
  <c r="Q68" i="1"/>
  <c r="Q96" i="1" l="1"/>
  <c r="Q69" i="1"/>
</calcChain>
</file>

<file path=xl/sharedStrings.xml><?xml version="1.0" encoding="utf-8"?>
<sst xmlns="http://schemas.openxmlformats.org/spreadsheetml/2006/main" count="317" uniqueCount="115">
  <si>
    <r>
      <t xml:space="preserve">Oberhöhenbonität: </t>
    </r>
    <r>
      <rPr>
        <b/>
        <sz val="14"/>
        <color theme="1"/>
        <rFont val="Calibri"/>
        <family val="2"/>
        <scheme val="minor"/>
      </rPr>
      <t>43 m</t>
    </r>
    <r>
      <rPr>
        <sz val="14"/>
        <color theme="1"/>
        <rFont val="Calibri"/>
        <family val="2"/>
        <scheme val="minor"/>
      </rPr>
      <t xml:space="preserve"> im Alter 100</t>
    </r>
  </si>
  <si>
    <t>verbleibender Bestand</t>
  </si>
  <si>
    <t>ausscheidender Bestand</t>
  </si>
  <si>
    <t>Alter</t>
  </si>
  <si>
    <t>Stammzahl</t>
  </si>
  <si>
    <t>Mittelhöhe</t>
  </si>
  <si>
    <t>Oberhöhe (H100)</t>
  </si>
  <si>
    <t>Grundfläche</t>
  </si>
  <si>
    <t>mittl. Durch- messer</t>
  </si>
  <si>
    <t>Durchmesser Weise</t>
  </si>
  <si>
    <t>Jahre</t>
  </si>
  <si>
    <t>Stück/ha</t>
  </si>
  <si>
    <t>m</t>
  </si>
  <si>
    <t>m²/ha</t>
  </si>
  <si>
    <t>cm</t>
  </si>
  <si>
    <t>m³/ha</t>
  </si>
  <si>
    <t>m³/ha/J</t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</si>
  <si>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39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</si>
  <si>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35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</si>
  <si>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31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</si>
  <si>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27 m</t>
    </r>
    <r>
      <rPr>
        <sz val="14"/>
        <color theme="1"/>
        <rFont val="Calibri"/>
        <family val="2"/>
        <scheme val="minor"/>
      </rPr>
      <t xml:space="preserve"> im Alter 100</t>
    </r>
  </si>
  <si>
    <t>Vorrat</t>
  </si>
  <si>
    <t>Gesamtbestand</t>
  </si>
  <si>
    <r>
      <t>Bonitätsrah-men (</t>
    </r>
    <r>
      <rPr>
        <sz val="8"/>
        <color theme="1"/>
        <rFont val="Calibri"/>
        <family val="2"/>
        <scheme val="minor"/>
      </rPr>
      <t>Oberhöhe von - bis)</t>
    </r>
  </si>
  <si>
    <t>laufender Volumen-zuwachs</t>
  </si>
  <si>
    <t>laufender Grundflächen-zuwachs</t>
  </si>
  <si>
    <t>Gesamt-wuchs- leistung</t>
  </si>
  <si>
    <t>Summe der Vorerträge</t>
  </si>
  <si>
    <t>durchschnittl. Gesamt- zuwachs</t>
  </si>
  <si>
    <t>mittlere Grundflächen-haltung</t>
  </si>
  <si>
    <t>m²/ha/J</t>
  </si>
  <si>
    <r>
      <rPr>
        <b/>
        <sz val="14"/>
        <color theme="1"/>
        <rFont val="Calibri"/>
        <family val="2"/>
        <scheme val="minor"/>
      </rPr>
      <t>Fichte</t>
    </r>
    <r>
      <rPr>
        <sz val="14"/>
        <color theme="1"/>
        <rFont val="Calibri"/>
        <family val="2"/>
        <scheme val="minor"/>
      </rPr>
      <t>: gestaffelte Hochdurchforstung</t>
    </r>
  </si>
  <si>
    <t xml:space="preserve">   (Albert, M., Nagel, J., Schmidt, M., Nagel, R.-V. und Spellmann, H. 2021; https://doi.org/10.5281/zenodo.6343906)</t>
  </si>
  <si>
    <t>12.1 - 15.0</t>
  </si>
  <si>
    <t>15.8 - 19.2</t>
  </si>
  <si>
    <t>15.6 - 19.3</t>
  </si>
  <si>
    <t>19.3 - 23.0</t>
  </si>
  <si>
    <t>22.4 - 26.3</t>
  </si>
  <si>
    <t>25.1 - 29.2</t>
  </si>
  <si>
    <t>27.5 - 31.7</t>
  </si>
  <si>
    <t>29.7 - 33.9</t>
  </si>
  <si>
    <t>31.5 - 35.8</t>
  </si>
  <si>
    <t>33.2 - 37.4</t>
  </si>
  <si>
    <t>34.6 - 38.9</t>
  </si>
  <si>
    <t>35.9 - 40.1</t>
  </si>
  <si>
    <t>37.0 - 41.2</t>
  </si>
  <si>
    <t>12.5 - 15.8</t>
  </si>
  <si>
    <t>18.4 - 22.4</t>
  </si>
  <si>
    <t>21.0 - 25.1</t>
  </si>
  <si>
    <t>23.3 - 27.6</t>
  </si>
  <si>
    <t>25.4 - 29.7</t>
  </si>
  <si>
    <t>27.3 - 31.6</t>
  </si>
  <si>
    <t>28.9 - 33.2</t>
  </si>
  <si>
    <t>30.4 - 34.7</t>
  </si>
  <si>
    <t>31.7 - 35.9</t>
  </si>
  <si>
    <t>32.8 - 37.1</t>
  </si>
  <si>
    <t>33.9 - 38.0</t>
  </si>
  <si>
    <t>34.8 - 38.9</t>
  </si>
  <si>
    <t>35.6 - 39.7</t>
  </si>
  <si>
    <t>36.3 - 40.4</t>
  </si>
  <si>
    <t>12.0 - 15.5</t>
  </si>
  <si>
    <t>14.6 - 18.3</t>
  </si>
  <si>
    <t>17.0 - 20.9</t>
  </si>
  <si>
    <t>19.2 - 23.3</t>
  </si>
  <si>
    <t>21.2 - 25.4</t>
  </si>
  <si>
    <t>23.0 - 27.2</t>
  </si>
  <si>
    <t>24.6 - 28.9</t>
  </si>
  <si>
    <t>26.1 - 30.4</t>
  </si>
  <si>
    <t>27.4 - 31.7</t>
  </si>
  <si>
    <t>28.6 - 32.8</t>
  </si>
  <si>
    <t>30.6 - 34.8</t>
  </si>
  <si>
    <t>31.5 - 35.6</t>
  </si>
  <si>
    <t>32.3 - 36.3</t>
  </si>
  <si>
    <t>33.0 - 37.0</t>
  </si>
  <si>
    <t>33.6 - 37.6</t>
  </si>
  <si>
    <t>34.2 - 38.1</t>
  </si>
  <si>
    <t>13.2 - 16.8</t>
  </si>
  <si>
    <t>15.2 - 19.0</t>
  </si>
  <si>
    <t>17.1 - 21.1</t>
  </si>
  <si>
    <t>18.8 - 22.9</t>
  </si>
  <si>
    <t>20.4 - 24.5</t>
  </si>
  <si>
    <t>21.8 - 26.0</t>
  </si>
  <si>
    <t>23.2 - 27.4</t>
  </si>
  <si>
    <t>24.4 - 28.6</t>
  </si>
  <si>
    <t>25.5 - 29.7</t>
  </si>
  <si>
    <t>26.5 - 30.6</t>
  </si>
  <si>
    <t>27.4 - 31.5</t>
  </si>
  <si>
    <t>28.2 - 32.3</t>
  </si>
  <si>
    <t>29.0 - 33.0</t>
  </si>
  <si>
    <t>29.7 - 33.6</t>
  </si>
  <si>
    <t>30.3 - 34.2</t>
  </si>
  <si>
    <t>30.9 - 34.8</t>
  </si>
  <si>
    <t>31.4 - 35.2</t>
  </si>
  <si>
    <t>9.5 - 13.2</t>
  </si>
  <si>
    <t>11.3 - 15.2</t>
  </si>
  <si>
    <t>13.0 - 17.1</t>
  </si>
  <si>
    <t>14.7 - 18.8</t>
  </si>
  <si>
    <t>16.2 - 20.4</t>
  </si>
  <si>
    <t>17.6 - 21.8</t>
  </si>
  <si>
    <t>19.0 - 23.2</t>
  </si>
  <si>
    <t>20.2 - 24.4</t>
  </si>
  <si>
    <t>21.3 - 25.5</t>
  </si>
  <si>
    <t>22.4 - 26.5</t>
  </si>
  <si>
    <t>23.3 - 27.4</t>
  </si>
  <si>
    <t>24.2 - 28.2</t>
  </si>
  <si>
    <t>25.0 - 29.0</t>
  </si>
  <si>
    <t>25.7 - 29.7</t>
  </si>
  <si>
    <t>26.4 - 30.3</t>
  </si>
  <si>
    <t>27.1 - 30.9</t>
  </si>
  <si>
    <t>27.6 - 31.4</t>
  </si>
  <si>
    <t>9.12- 12.2</t>
  </si>
  <si>
    <t>9.3 - 12.5</t>
  </si>
  <si>
    <t>8.7 - 11.9</t>
  </si>
  <si>
    <t>11.0 - 14.4</t>
  </si>
  <si>
    <t>Stand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</si>
</sst>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0" fontId="18" fillId="0" borderId="0" xfId="0" applyFont="1"/>
    <xf numFmtId="164" fontId="18" fillId="0" borderId="0" xfId="0" applyNumberFormat="1" applyFont="1"/>
    <xf numFmtId="1" fontId="18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0" fillId="0" borderId="10" xfId="0" applyBorder="1"/>
    <xf numFmtId="0" fontId="0" fillId="0" borderId="0" xfId="0" applyAlignment="1">
      <alignment horizontal="right" textRotation="90"/>
    </xf>
    <xf numFmtId="0" fontId="0" fillId="0" borderId="13" xfId="0" applyBorder="1" applyAlignment="1">
      <alignment horizontal="right" textRotation="90"/>
    </xf>
    <xf numFmtId="164" fontId="0" fillId="0" borderId="0" xfId="0" applyNumberFormat="1" applyBorder="1" applyAlignment="1">
      <alignment horizontal="right" textRotation="90"/>
    </xf>
    <xf numFmtId="164" fontId="0" fillId="0" borderId="0" xfId="0" applyNumberFormat="1" applyBorder="1" applyAlignment="1">
      <alignment horizontal="right" textRotation="90" wrapText="1"/>
    </xf>
    <xf numFmtId="1" fontId="0" fillId="0" borderId="14" xfId="0" applyNumberFormat="1" applyBorder="1" applyAlignment="1">
      <alignment horizontal="right" textRotation="90"/>
    </xf>
    <xf numFmtId="164" fontId="0" fillId="0" borderId="0" xfId="0" applyNumberFormat="1" applyAlignment="1">
      <alignment horizontal="right" textRotation="90" wrapText="1"/>
    </xf>
    <xf numFmtId="1" fontId="0" fillId="0" borderId="0" xfId="0" applyNumberFormat="1" applyAlignment="1">
      <alignment horizontal="right" textRotation="90" wrapText="1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164" fontId="0" fillId="0" borderId="16" xfId="0" applyNumberFormat="1" applyBorder="1" applyAlignment="1">
      <alignment horizontal="right"/>
    </xf>
    <xf numFmtId="1" fontId="0" fillId="0" borderId="16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1" fontId="0" fillId="0" borderId="15" xfId="0" applyNumberFormat="1" applyBorder="1" applyAlignment="1">
      <alignment horizontal="right"/>
    </xf>
    <xf numFmtId="1" fontId="0" fillId="0" borderId="14" xfId="0" applyNumberFormat="1" applyBorder="1"/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18" xfId="0" applyBorder="1"/>
    <xf numFmtId="164" fontId="0" fillId="0" borderId="18" xfId="0" applyNumberFormat="1" applyBorder="1"/>
    <xf numFmtId="1" fontId="0" fillId="0" borderId="20" xfId="0" applyNumberFormat="1" applyBorder="1"/>
    <xf numFmtId="1" fontId="0" fillId="0" borderId="18" xfId="0" applyNumberFormat="1" applyBorder="1"/>
    <xf numFmtId="1" fontId="0" fillId="0" borderId="13" xfId="0" applyNumberFormat="1" applyBorder="1"/>
    <xf numFmtId="1" fontId="0" fillId="0" borderId="19" xfId="0" applyNumberFormat="1" applyBorder="1"/>
    <xf numFmtId="164" fontId="20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horizontal="center" textRotation="90"/>
    </xf>
    <xf numFmtId="164" fontId="0" fillId="0" borderId="0" xfId="0" applyNumberFormat="1" applyBorder="1" applyAlignment="1">
      <alignment horizontal="center" textRotation="90" wrapText="1"/>
    </xf>
    <xf numFmtId="1" fontId="0" fillId="0" borderId="13" xfId="0" applyNumberFormat="1" applyBorder="1" applyAlignment="1">
      <alignment horizontal="right" textRotation="90"/>
    </xf>
    <xf numFmtId="164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right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" fontId="0" fillId="0" borderId="13" xfId="0" applyNumberFormat="1" applyBorder="1" applyAlignment="1">
      <alignment vertical="top"/>
    </xf>
    <xf numFmtId="164" fontId="0" fillId="0" borderId="0" xfId="0" applyNumberFormat="1" applyBorder="1" applyAlignment="1">
      <alignment vertical="top"/>
    </xf>
    <xf numFmtId="1" fontId="0" fillId="0" borderId="14" xfId="0" applyNumberFormat="1" applyBorder="1" applyAlignment="1">
      <alignment vertical="top"/>
    </xf>
    <xf numFmtId="164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8" xfId="0" applyNumberFormat="1" applyBorder="1" applyAlignment="1">
      <alignment vertical="top"/>
    </xf>
    <xf numFmtId="1" fontId="0" fillId="0" borderId="18" xfId="0" applyNumberFormat="1" applyBorder="1" applyAlignment="1">
      <alignment vertical="top"/>
    </xf>
    <xf numFmtId="164" fontId="0" fillId="0" borderId="12" xfId="0" applyNumberFormat="1" applyBorder="1" applyAlignment="1">
      <alignment horizontal="center"/>
    </xf>
    <xf numFmtId="0" fontId="0" fillId="0" borderId="13" xfId="0" applyBorder="1" applyAlignment="1">
      <alignment vertical="top"/>
    </xf>
    <xf numFmtId="0" fontId="0" fillId="0" borderId="13" xfId="0" applyBorder="1"/>
    <xf numFmtId="0" fontId="0" fillId="0" borderId="19" xfId="0" applyBorder="1"/>
    <xf numFmtId="0" fontId="0" fillId="0" borderId="0" xfId="0" applyBorder="1" applyAlignment="1">
      <alignment vertical="top"/>
    </xf>
    <xf numFmtId="1" fontId="0" fillId="0" borderId="0" xfId="0" applyNumberFormat="1" applyBorder="1" applyAlignment="1">
      <alignment vertical="top"/>
    </xf>
    <xf numFmtId="0" fontId="0" fillId="0" borderId="21" xfId="0" applyBorder="1"/>
    <xf numFmtId="0" fontId="0" fillId="0" borderId="21" xfId="0" applyBorder="1" applyAlignment="1">
      <alignment vertical="top"/>
    </xf>
    <xf numFmtId="164" fontId="0" fillId="0" borderId="0" xfId="0" applyNumberFormat="1" applyFill="1" applyBorder="1"/>
    <xf numFmtId="0" fontId="18" fillId="0" borderId="0" xfId="0" applyFont="1" applyAlignment="1">
      <alignment horizontal="right"/>
    </xf>
    <xf numFmtId="164" fontId="0" fillId="0" borderId="1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20</xdr:col>
      <xdr:colOff>1501</xdr:colOff>
      <xdr:row>1</xdr:row>
      <xdr:rowOff>207818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0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20</xdr:row>
      <xdr:rowOff>0</xdr:rowOff>
    </xdr:from>
    <xdr:to>
      <xdr:col>20</xdr:col>
      <xdr:colOff>1501</xdr:colOff>
      <xdr:row>21</xdr:row>
      <xdr:rowOff>207818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4935682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44</xdr:row>
      <xdr:rowOff>0</xdr:rowOff>
    </xdr:from>
    <xdr:to>
      <xdr:col>20</xdr:col>
      <xdr:colOff>1501</xdr:colOff>
      <xdr:row>45</xdr:row>
      <xdr:rowOff>207818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10719955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70</xdr:row>
      <xdr:rowOff>0</xdr:rowOff>
    </xdr:from>
    <xdr:to>
      <xdr:col>20</xdr:col>
      <xdr:colOff>1501</xdr:colOff>
      <xdr:row>71</xdr:row>
      <xdr:rowOff>207818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16885227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97</xdr:row>
      <xdr:rowOff>0</xdr:rowOff>
    </xdr:from>
    <xdr:to>
      <xdr:col>20</xdr:col>
      <xdr:colOff>1501</xdr:colOff>
      <xdr:row>98</xdr:row>
      <xdr:rowOff>207818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23241000"/>
          <a:ext cx="1205115" cy="398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2"/>
  <sheetViews>
    <sheetView tabSelected="1" topLeftCell="A106" zoomScale="110" zoomScaleNormal="110" workbookViewId="0">
      <selection activeCell="S98" sqref="S98"/>
    </sheetView>
  </sheetViews>
  <sheetFormatPr baseColWidth="10" defaultRowHeight="15" x14ac:dyDescent="0.25"/>
  <cols>
    <col min="1" max="1" width="7.7109375" customWidth="1"/>
    <col min="2" max="2" width="8.7109375" customWidth="1"/>
    <col min="3" max="4" width="8.7109375" style="4" customWidth="1"/>
    <col min="5" max="5" width="12.28515625" style="4" customWidth="1"/>
    <col min="6" max="6" width="7.5703125" style="4" customWidth="1"/>
    <col min="7" max="8" width="8.7109375" style="4" customWidth="1"/>
    <col min="9" max="9" width="8.7109375" style="5" customWidth="1"/>
    <col min="10" max="10" width="8.7109375" customWidth="1"/>
    <col min="11" max="12" width="8.7109375" style="4" customWidth="1"/>
    <col min="13" max="13" width="8.7109375" style="5" customWidth="1"/>
    <col min="14" max="14" width="10.140625" style="4" customWidth="1"/>
    <col min="15" max="15" width="10.140625" style="5" customWidth="1"/>
    <col min="16" max="16" width="10.5703125" style="5" customWidth="1"/>
    <col min="17" max="17" width="8.7109375" style="4" customWidth="1"/>
    <col min="18" max="19" width="10.42578125" customWidth="1"/>
    <col min="20" max="20" width="7.7109375" customWidth="1"/>
  </cols>
  <sheetData>
    <row r="2" spans="1:22" s="1" customFormat="1" ht="18.75" x14ac:dyDescent="0.3">
      <c r="A2" s="1" t="s">
        <v>31</v>
      </c>
      <c r="C2" s="2"/>
      <c r="D2" s="2"/>
      <c r="E2" s="2"/>
      <c r="F2" s="2"/>
      <c r="G2" s="1" t="s">
        <v>0</v>
      </c>
      <c r="H2" s="2"/>
      <c r="I2" s="3"/>
      <c r="K2" s="2"/>
      <c r="L2" s="2"/>
      <c r="M2" s="3"/>
      <c r="N2" s="2"/>
      <c r="O2" s="3"/>
      <c r="P2" s="3"/>
      <c r="Q2" s="31"/>
      <c r="T2" s="57"/>
    </row>
    <row r="3" spans="1:22" s="1" customFormat="1" ht="18.75" x14ac:dyDescent="0.3">
      <c r="C3" s="2"/>
      <c r="D3" s="2"/>
      <c r="E3" s="2"/>
      <c r="F3" s="2"/>
      <c r="G3" s="2"/>
      <c r="H3" s="2"/>
      <c r="I3" s="3"/>
      <c r="K3" s="2"/>
      <c r="L3" s="2"/>
      <c r="M3" s="3"/>
      <c r="N3" s="2"/>
      <c r="O3" s="3"/>
      <c r="P3" s="3"/>
      <c r="Q3" s="2"/>
      <c r="T3" s="31" t="s">
        <v>32</v>
      </c>
    </row>
    <row r="4" spans="1:22" ht="15.75" thickBot="1" x14ac:dyDescent="0.3">
      <c r="T4" s="14" t="s">
        <v>114</v>
      </c>
    </row>
    <row r="5" spans="1:22" ht="15.75" thickTop="1" x14ac:dyDescent="0.25">
      <c r="A5" s="6"/>
      <c r="B5" s="60" t="s">
        <v>1</v>
      </c>
      <c r="C5" s="60"/>
      <c r="D5" s="60"/>
      <c r="E5" s="60"/>
      <c r="F5" s="60"/>
      <c r="G5" s="60"/>
      <c r="H5" s="60"/>
      <c r="I5" s="60"/>
      <c r="J5" s="58" t="s">
        <v>2</v>
      </c>
      <c r="K5" s="59"/>
      <c r="L5" s="59"/>
      <c r="M5" s="61"/>
      <c r="N5" s="58" t="s">
        <v>22</v>
      </c>
      <c r="O5" s="59"/>
      <c r="P5" s="59"/>
      <c r="Q5" s="59"/>
      <c r="R5" s="59"/>
      <c r="S5" s="59"/>
      <c r="T5" s="48"/>
    </row>
    <row r="6" spans="1:22" s="14" customFormat="1" ht="68.099999999999994" customHeight="1" x14ac:dyDescent="0.25">
      <c r="A6" s="7" t="s">
        <v>3</v>
      </c>
      <c r="B6" s="8" t="s">
        <v>4</v>
      </c>
      <c r="C6" s="32" t="s">
        <v>5</v>
      </c>
      <c r="D6" s="33" t="s">
        <v>6</v>
      </c>
      <c r="E6" s="33" t="s">
        <v>23</v>
      </c>
      <c r="F6" s="9" t="s">
        <v>7</v>
      </c>
      <c r="G6" s="10" t="s">
        <v>8</v>
      </c>
      <c r="H6" s="10" t="s">
        <v>9</v>
      </c>
      <c r="I6" s="11" t="s">
        <v>21</v>
      </c>
      <c r="J6" s="34" t="s">
        <v>4</v>
      </c>
      <c r="K6" s="9" t="s">
        <v>7</v>
      </c>
      <c r="L6" s="10" t="s">
        <v>8</v>
      </c>
      <c r="M6" s="11" t="s">
        <v>21</v>
      </c>
      <c r="N6" s="12" t="s">
        <v>24</v>
      </c>
      <c r="O6" s="12" t="s">
        <v>25</v>
      </c>
      <c r="P6" s="13" t="s">
        <v>26</v>
      </c>
      <c r="Q6" s="13" t="s">
        <v>27</v>
      </c>
      <c r="R6" s="12" t="s">
        <v>28</v>
      </c>
      <c r="S6" s="12" t="s">
        <v>29</v>
      </c>
      <c r="T6" s="8" t="s">
        <v>3</v>
      </c>
    </row>
    <row r="7" spans="1:22" s="14" customFormat="1" ht="19.5" customHeight="1" x14ac:dyDescent="0.25">
      <c r="A7" s="15" t="s">
        <v>10</v>
      </c>
      <c r="B7" s="16" t="s">
        <v>11</v>
      </c>
      <c r="C7" s="35" t="s">
        <v>12</v>
      </c>
      <c r="D7" s="35" t="s">
        <v>12</v>
      </c>
      <c r="E7" s="35" t="s">
        <v>12</v>
      </c>
      <c r="F7" s="17" t="s">
        <v>13</v>
      </c>
      <c r="G7" s="17" t="s">
        <v>14</v>
      </c>
      <c r="H7" s="17" t="s">
        <v>14</v>
      </c>
      <c r="I7" s="18" t="s">
        <v>15</v>
      </c>
      <c r="J7" s="36" t="s">
        <v>11</v>
      </c>
      <c r="K7" s="17" t="s">
        <v>13</v>
      </c>
      <c r="L7" s="17" t="s">
        <v>14</v>
      </c>
      <c r="M7" s="20" t="s">
        <v>15</v>
      </c>
      <c r="N7" s="17" t="s">
        <v>16</v>
      </c>
      <c r="O7" s="17" t="s">
        <v>30</v>
      </c>
      <c r="P7" s="18" t="s">
        <v>15</v>
      </c>
      <c r="Q7" s="18" t="s">
        <v>15</v>
      </c>
      <c r="R7" s="17" t="s">
        <v>16</v>
      </c>
      <c r="S7" s="17" t="s">
        <v>13</v>
      </c>
      <c r="T7" s="19" t="s">
        <v>10</v>
      </c>
    </row>
    <row r="8" spans="1:22" s="39" customFormat="1" ht="21.95" customHeight="1" x14ac:dyDescent="0.25">
      <c r="A8" s="39">
        <v>20</v>
      </c>
      <c r="B8" s="40">
        <v>1371.6362096563701</v>
      </c>
      <c r="C8" s="43">
        <v>12.7118895542452</v>
      </c>
      <c r="D8" s="43">
        <v>13.5789058438141</v>
      </c>
      <c r="E8" s="43" t="s">
        <v>33</v>
      </c>
      <c r="F8" s="41">
        <v>21.700114496483401</v>
      </c>
      <c r="G8" s="41">
        <v>14.1927515797232</v>
      </c>
      <c r="H8" s="41">
        <v>17.8007944521983</v>
      </c>
      <c r="I8" s="42">
        <v>144.242488839575</v>
      </c>
      <c r="J8" s="38">
        <v>1137.1603021486001</v>
      </c>
      <c r="K8" s="37">
        <v>5.7007306992025004</v>
      </c>
      <c r="L8" s="37">
        <v>7.9893137540156802</v>
      </c>
      <c r="M8" s="42">
        <v>33.485843607887901</v>
      </c>
      <c r="N8" s="37">
        <v>19.414527093129799</v>
      </c>
      <c r="O8" s="37">
        <v>2.1</v>
      </c>
      <c r="P8" s="38">
        <v>195.02024863137601</v>
      </c>
      <c r="Q8" s="38">
        <v>51</v>
      </c>
      <c r="R8" s="37">
        <v>9.7510124315687996</v>
      </c>
      <c r="S8" s="39">
        <v>22.3</v>
      </c>
      <c r="T8" s="49">
        <v>20</v>
      </c>
      <c r="V8" s="4"/>
    </row>
    <row r="9" spans="1:22" x14ac:dyDescent="0.25">
      <c r="A9">
        <v>25</v>
      </c>
      <c r="B9" s="29">
        <v>835.12917579120494</v>
      </c>
      <c r="C9" s="44">
        <v>16.6247936510415</v>
      </c>
      <c r="D9" s="44">
        <v>17.5269439476033</v>
      </c>
      <c r="E9" s="44" t="s">
        <v>34</v>
      </c>
      <c r="F9" s="23">
        <v>26.2527027227699</v>
      </c>
      <c r="G9" s="23">
        <v>20.006229273009499</v>
      </c>
      <c r="H9" s="23">
        <v>22.9283090395536</v>
      </c>
      <c r="I9" s="21">
        <v>211.66563750005199</v>
      </c>
      <c r="J9" s="5">
        <v>536.50703386516795</v>
      </c>
      <c r="K9" s="4">
        <v>5.60158324750783</v>
      </c>
      <c r="L9" s="4">
        <v>11.5298258210591</v>
      </c>
      <c r="M9" s="21">
        <v>43.032520467242101</v>
      </c>
      <c r="N9" s="4">
        <v>22.091133825543899</v>
      </c>
      <c r="O9" s="37">
        <f>+(F9-F8+K9)/5</f>
        <v>2.0308342947588658</v>
      </c>
      <c r="P9" s="5">
        <v>305.47591775909501</v>
      </c>
      <c r="Q9" s="38">
        <f>+M9+Q8</f>
        <v>94.032520467242108</v>
      </c>
      <c r="R9" s="4">
        <v>12.219036710363801</v>
      </c>
      <c r="S9" s="37">
        <f t="shared" ref="S9:S19" si="0">+(F8+F9+K9)/2</f>
        <v>26.777200233380569</v>
      </c>
      <c r="T9" s="50">
        <v>25</v>
      </c>
      <c r="V9" s="4"/>
    </row>
    <row r="10" spans="1:22" x14ac:dyDescent="0.25">
      <c r="A10">
        <v>30</v>
      </c>
      <c r="B10" s="29">
        <v>628.71782119281397</v>
      </c>
      <c r="C10" s="44">
        <v>20.183456605577099</v>
      </c>
      <c r="D10" s="44">
        <v>21.117560174193802</v>
      </c>
      <c r="E10" s="44" t="s">
        <v>36</v>
      </c>
      <c r="F10" s="23">
        <v>30.566750997641201</v>
      </c>
      <c r="G10" s="23">
        <v>24.880082352039501</v>
      </c>
      <c r="H10" s="23">
        <v>27.7226226815798</v>
      </c>
      <c r="I10" s="21">
        <v>280.44334277031402</v>
      </c>
      <c r="J10" s="5">
        <v>206.41135459839001</v>
      </c>
      <c r="K10" s="4">
        <v>5.2442372349385202</v>
      </c>
      <c r="L10" s="4">
        <v>17.985786433401799</v>
      </c>
      <c r="M10" s="21">
        <v>47.9115774575138</v>
      </c>
      <c r="N10" s="4">
        <v>23.337856545555098</v>
      </c>
      <c r="O10" s="37">
        <f t="shared" ref="O10:O19" si="1">+(F10-F9+K10)/5</f>
        <v>1.9116571019619641</v>
      </c>
      <c r="P10" s="5">
        <v>422.16520048687102</v>
      </c>
      <c r="Q10" s="38">
        <f t="shared" ref="Q10:Q19" si="2">+M10+Q9</f>
        <v>141.94409792475591</v>
      </c>
      <c r="R10" s="4">
        <v>14.0721733495624</v>
      </c>
      <c r="S10" s="37">
        <f t="shared" si="0"/>
        <v>31.031845477674814</v>
      </c>
      <c r="T10" s="50">
        <v>30</v>
      </c>
      <c r="V10" s="4"/>
    </row>
    <row r="11" spans="1:22" x14ac:dyDescent="0.25">
      <c r="A11">
        <v>35</v>
      </c>
      <c r="B11" s="29">
        <v>567.96059730917796</v>
      </c>
      <c r="C11" s="44">
        <v>23.3557121189817</v>
      </c>
      <c r="D11" s="44">
        <v>24.3182994031799</v>
      </c>
      <c r="E11" s="44" t="s">
        <v>37</v>
      </c>
      <c r="F11" s="23">
        <v>34.410900947082503</v>
      </c>
      <c r="G11" s="23">
        <v>27.774354696929599</v>
      </c>
      <c r="H11" s="23">
        <v>32.193791928185497</v>
      </c>
      <c r="I11" s="21">
        <v>349.06318231141103</v>
      </c>
      <c r="J11" s="5">
        <v>60.757223883636598</v>
      </c>
      <c r="K11" s="4">
        <v>4.8736709410949297</v>
      </c>
      <c r="L11" s="4">
        <v>31.958339057143299</v>
      </c>
      <c r="M11" s="21">
        <v>50.211465647357699</v>
      </c>
      <c r="N11" s="4">
        <v>23.766261037690899</v>
      </c>
      <c r="O11" s="37">
        <f t="shared" si="1"/>
        <v>1.7435641781072462</v>
      </c>
      <c r="P11" s="5">
        <v>540.99650567532603</v>
      </c>
      <c r="Q11" s="38">
        <f t="shared" si="2"/>
        <v>192.15556357211361</v>
      </c>
      <c r="R11" s="4">
        <v>15.457043019295</v>
      </c>
      <c r="S11" s="37">
        <f t="shared" si="0"/>
        <v>34.925661442909316</v>
      </c>
      <c r="T11" s="50">
        <v>35</v>
      </c>
      <c r="V11" s="4"/>
    </row>
    <row r="12" spans="1:22" s="39" customFormat="1" ht="21.95" customHeight="1" x14ac:dyDescent="0.25">
      <c r="A12" s="39">
        <v>40</v>
      </c>
      <c r="B12" s="40">
        <v>523.804754310877</v>
      </c>
      <c r="C12" s="43">
        <v>26.152477667637498</v>
      </c>
      <c r="D12" s="43">
        <v>27.140177139079</v>
      </c>
      <c r="E12" s="43" t="s">
        <v>38</v>
      </c>
      <c r="F12" s="41">
        <v>37.704237748057302</v>
      </c>
      <c r="G12" s="41">
        <v>30.273694494556</v>
      </c>
      <c r="H12" s="41">
        <v>36.360039609807799</v>
      </c>
      <c r="I12" s="42">
        <v>416.55624754416999</v>
      </c>
      <c r="J12" s="38">
        <v>44.155842998301203</v>
      </c>
      <c r="K12" s="37">
        <v>4.5289028215696598</v>
      </c>
      <c r="L12" s="37">
        <v>36.137447193054903</v>
      </c>
      <c r="M12" s="42">
        <v>51.103728709077998</v>
      </c>
      <c r="N12" s="37">
        <v>23.719358788367501</v>
      </c>
      <c r="O12" s="37">
        <f t="shared" si="1"/>
        <v>1.5644479245088918</v>
      </c>
      <c r="P12" s="38">
        <v>659.59329961716298</v>
      </c>
      <c r="Q12" s="38">
        <f t="shared" si="2"/>
        <v>243.25929228119162</v>
      </c>
      <c r="R12" s="37">
        <v>16.489832490429102</v>
      </c>
      <c r="S12" s="37">
        <f t="shared" si="0"/>
        <v>38.322020758354732</v>
      </c>
      <c r="T12" s="49">
        <v>40</v>
      </c>
      <c r="V12" s="4"/>
    </row>
    <row r="13" spans="1:22" x14ac:dyDescent="0.25">
      <c r="A13">
        <v>45</v>
      </c>
      <c r="B13" s="29">
        <v>471.37637365653001</v>
      </c>
      <c r="C13" s="44">
        <v>28.603773735456599</v>
      </c>
      <c r="D13" s="44">
        <v>29.613483420043501</v>
      </c>
      <c r="E13" s="44" t="s">
        <v>39</v>
      </c>
      <c r="F13" s="23">
        <v>40.516170408824699</v>
      </c>
      <c r="G13" s="23">
        <v>33.081511806965402</v>
      </c>
      <c r="H13" s="23">
        <v>40.2425678466413</v>
      </c>
      <c r="I13" s="21">
        <v>482.29642815121503</v>
      </c>
      <c r="J13" s="5">
        <v>52.428380654347102</v>
      </c>
      <c r="K13" s="4">
        <v>4.2235425087085003</v>
      </c>
      <c r="L13" s="4">
        <v>32.0265584444684</v>
      </c>
      <c r="M13" s="21">
        <v>51.232294731032098</v>
      </c>
      <c r="N13" s="4">
        <v>23.394495067615399</v>
      </c>
      <c r="O13" s="37">
        <f t="shared" si="1"/>
        <v>1.4070950338951795</v>
      </c>
      <c r="P13" s="5">
        <v>776.56577495524004</v>
      </c>
      <c r="Q13" s="38">
        <f t="shared" si="2"/>
        <v>294.4915870122237</v>
      </c>
      <c r="R13" s="4">
        <v>17.2570172212275</v>
      </c>
      <c r="S13" s="37">
        <f t="shared" si="0"/>
        <v>41.221975332795253</v>
      </c>
      <c r="T13" s="50">
        <v>45</v>
      </c>
      <c r="V13" s="4"/>
    </row>
    <row r="14" spans="1:22" x14ac:dyDescent="0.25">
      <c r="A14">
        <v>50</v>
      </c>
      <c r="B14" s="29">
        <v>422.951865097336</v>
      </c>
      <c r="C14" s="44">
        <v>30.746356319440199</v>
      </c>
      <c r="D14" s="44">
        <v>31.7753042755579</v>
      </c>
      <c r="E14" s="44" t="s">
        <v>40</v>
      </c>
      <c r="F14" s="23">
        <v>42.990109488925299</v>
      </c>
      <c r="G14" s="23">
        <v>35.974425134454201</v>
      </c>
      <c r="H14" s="23">
        <v>43.863103726574799</v>
      </c>
      <c r="I14" s="21">
        <v>545.88705385681203</v>
      </c>
      <c r="J14" s="5">
        <v>48.424508559193299</v>
      </c>
      <c r="K14" s="4">
        <v>3.9484199392306198</v>
      </c>
      <c r="L14" s="4">
        <v>32.2206365849161</v>
      </c>
      <c r="M14" s="21">
        <v>50.952164726940197</v>
      </c>
      <c r="N14" s="4">
        <v>22.908558086507501</v>
      </c>
      <c r="O14" s="37">
        <f t="shared" si="1"/>
        <v>1.2844718038662439</v>
      </c>
      <c r="P14" s="5">
        <v>891.10856538777705</v>
      </c>
      <c r="Q14" s="38">
        <f t="shared" si="2"/>
        <v>345.44375173916387</v>
      </c>
      <c r="R14" s="4">
        <v>17.8221713077555</v>
      </c>
      <c r="S14" s="37">
        <f t="shared" si="0"/>
        <v>43.727349918490312</v>
      </c>
      <c r="T14" s="50">
        <v>50</v>
      </c>
      <c r="V14" s="4"/>
    </row>
    <row r="15" spans="1:22" x14ac:dyDescent="0.25">
      <c r="A15">
        <v>55</v>
      </c>
      <c r="B15" s="29">
        <v>387.47893512439401</v>
      </c>
      <c r="C15" s="44">
        <v>32.617552637173901</v>
      </c>
      <c r="D15" s="44">
        <v>33.663302084686698</v>
      </c>
      <c r="E15" s="44" t="s">
        <v>41</v>
      </c>
      <c r="F15" s="23">
        <v>45.290755286285297</v>
      </c>
      <c r="G15" s="23">
        <v>38.577652093455903</v>
      </c>
      <c r="H15" s="23">
        <v>47.242705641041702</v>
      </c>
      <c r="I15" s="21">
        <v>607.08985271033703</v>
      </c>
      <c r="J15" s="5">
        <v>35.472929972942701</v>
      </c>
      <c r="K15" s="4">
        <v>3.6850077486767399</v>
      </c>
      <c r="L15" s="4">
        <v>36.368528645409</v>
      </c>
      <c r="M15" s="21">
        <v>50.459799905750202</v>
      </c>
      <c r="N15" s="4">
        <v>22.332519751854999</v>
      </c>
      <c r="O15" s="37">
        <f t="shared" si="1"/>
        <v>1.1971307092073475</v>
      </c>
      <c r="P15" s="5">
        <v>1002.7711641470499</v>
      </c>
      <c r="Q15" s="38">
        <f t="shared" si="2"/>
        <v>395.90355164491405</v>
      </c>
      <c r="R15" s="4">
        <v>18.232202984491899</v>
      </c>
      <c r="S15" s="37">
        <f t="shared" si="0"/>
        <v>45.982936261943671</v>
      </c>
      <c r="T15" s="50">
        <v>55</v>
      </c>
      <c r="V15" s="4"/>
    </row>
    <row r="16" spans="1:22" s="39" customFormat="1" ht="21.95" customHeight="1" x14ac:dyDescent="0.25">
      <c r="A16" s="39">
        <v>60</v>
      </c>
      <c r="B16" s="40">
        <v>363.31937650031898</v>
      </c>
      <c r="C16" s="43">
        <v>34.252376751522696</v>
      </c>
      <c r="D16" s="43">
        <v>35.312805301933203</v>
      </c>
      <c r="E16" s="43" t="s">
        <v>42</v>
      </c>
      <c r="F16" s="41">
        <v>47.554540417183397</v>
      </c>
      <c r="G16" s="41">
        <v>40.823174523756101</v>
      </c>
      <c r="H16" s="41">
        <v>50.401200092824602</v>
      </c>
      <c r="I16" s="42">
        <v>665.77756025605595</v>
      </c>
      <c r="J16" s="38">
        <v>24.159558624074499</v>
      </c>
      <c r="K16" s="37">
        <v>3.44521342568859</v>
      </c>
      <c r="L16" s="37">
        <v>42.610695891865198</v>
      </c>
      <c r="M16" s="42">
        <v>49.863723324953</v>
      </c>
      <c r="N16" s="37">
        <v>21.710286174134399</v>
      </c>
      <c r="O16" s="37">
        <f t="shared" si="1"/>
        <v>1.1417997113173379</v>
      </c>
      <c r="P16" s="38">
        <v>1111.32259501772</v>
      </c>
      <c r="Q16" s="38">
        <f t="shared" si="2"/>
        <v>445.76727496986706</v>
      </c>
      <c r="R16" s="37">
        <v>18.5220432502954</v>
      </c>
      <c r="S16" s="37">
        <f t="shared" si="0"/>
        <v>48.145254564578643</v>
      </c>
      <c r="T16" s="49">
        <v>60</v>
      </c>
      <c r="V16" s="4"/>
    </row>
    <row r="17" spans="1:22" x14ac:dyDescent="0.25">
      <c r="A17" s="22">
        <v>65</v>
      </c>
      <c r="B17" s="29">
        <v>345.74515172867802</v>
      </c>
      <c r="C17" s="44">
        <v>35.682358251042899</v>
      </c>
      <c r="D17" s="44">
        <v>36.755626620360502</v>
      </c>
      <c r="E17" s="44" t="s">
        <v>43</v>
      </c>
      <c r="F17" s="23">
        <v>49.8116137155627</v>
      </c>
      <c r="G17" s="23">
        <v>42.829432078053799</v>
      </c>
      <c r="H17" s="23">
        <v>53.356948392309697</v>
      </c>
      <c r="I17" s="21">
        <v>721.90107198883402</v>
      </c>
      <c r="J17" s="24">
        <v>17.574224771641099</v>
      </c>
      <c r="K17" s="23">
        <v>3.24426780694322</v>
      </c>
      <c r="L17" s="23">
        <v>48.481418645252397</v>
      </c>
      <c r="M17" s="21">
        <v>49.223221703037403</v>
      </c>
      <c r="N17" s="23">
        <v>21.0693466871632</v>
      </c>
      <c r="O17" s="37">
        <f t="shared" si="1"/>
        <v>1.1002682210645047</v>
      </c>
      <c r="P17" s="24">
        <v>1216.6693284535399</v>
      </c>
      <c r="Q17" s="38">
        <f t="shared" si="2"/>
        <v>494.99049667290444</v>
      </c>
      <c r="R17" s="23">
        <v>18.717989668516001</v>
      </c>
      <c r="S17" s="37">
        <f t="shared" si="0"/>
        <v>50.305210969844651</v>
      </c>
      <c r="T17" s="50">
        <v>65</v>
      </c>
      <c r="V17" s="4"/>
    </row>
    <row r="18" spans="1:22" x14ac:dyDescent="0.25">
      <c r="A18" s="22">
        <v>70</v>
      </c>
      <c r="B18" s="29">
        <v>331.74164665853198</v>
      </c>
      <c r="C18" s="44">
        <v>36.935245480646898</v>
      </c>
      <c r="D18" s="44">
        <v>38.019763537561502</v>
      </c>
      <c r="E18" s="44" t="s">
        <v>44</v>
      </c>
      <c r="F18" s="23">
        <v>51.949826892706099</v>
      </c>
      <c r="G18" s="23">
        <v>44.652637211432101</v>
      </c>
      <c r="H18" s="23">
        <v>56.126789234433602</v>
      </c>
      <c r="I18" s="21">
        <v>775.46613062937195</v>
      </c>
      <c r="J18" s="24">
        <v>14.0035050701456</v>
      </c>
      <c r="K18" s="23">
        <v>3.07971411796838</v>
      </c>
      <c r="L18" s="23">
        <v>52.916594235448102</v>
      </c>
      <c r="M18" s="21">
        <v>48.569888533093703</v>
      </c>
      <c r="N18" s="23">
        <v>20.426989434726199</v>
      </c>
      <c r="O18" s="37">
        <f t="shared" si="1"/>
        <v>1.0435854590223559</v>
      </c>
      <c r="P18" s="24">
        <v>1318.80427562717</v>
      </c>
      <c r="Q18" s="38">
        <f t="shared" si="2"/>
        <v>543.56038520599816</v>
      </c>
      <c r="R18" s="23">
        <v>18.8400610803882</v>
      </c>
      <c r="S18" s="37">
        <f t="shared" si="0"/>
        <v>52.420577363118589</v>
      </c>
      <c r="T18" s="50">
        <v>70</v>
      </c>
      <c r="V18" s="4"/>
    </row>
    <row r="19" spans="1:22" ht="15.75" thickBot="1" x14ac:dyDescent="0.3">
      <c r="A19" s="25">
        <v>75</v>
      </c>
      <c r="B19" s="30">
        <v>320.143399188182</v>
      </c>
      <c r="C19" s="45">
        <v>38.035135500386097</v>
      </c>
      <c r="D19" s="45">
        <v>39.129529481343098</v>
      </c>
      <c r="E19" s="45" t="s">
        <v>45</v>
      </c>
      <c r="F19" s="26">
        <v>53.806159547124103</v>
      </c>
      <c r="G19" s="26">
        <v>46.259270626594798</v>
      </c>
      <c r="H19" s="26">
        <v>58.726074401122801</v>
      </c>
      <c r="I19" s="27">
        <v>826.51653951127298</v>
      </c>
      <c r="J19" s="28">
        <v>11.598247470349801</v>
      </c>
      <c r="K19" s="26">
        <v>2.9424662504514099</v>
      </c>
      <c r="L19" s="26">
        <v>56.834837020596098</v>
      </c>
      <c r="M19" s="27">
        <v>47.919774641192603</v>
      </c>
      <c r="N19" s="26">
        <v>19.794036704618701</v>
      </c>
      <c r="O19" s="46">
        <f t="shared" si="1"/>
        <v>0.95975978097388293</v>
      </c>
      <c r="P19" s="28">
        <v>1417.7744591502601</v>
      </c>
      <c r="Q19" s="47">
        <f t="shared" si="2"/>
        <v>591.48015984719075</v>
      </c>
      <c r="R19" s="26">
        <v>18.9036594553369</v>
      </c>
      <c r="S19" s="46">
        <f t="shared" si="0"/>
        <v>54.349226345140799</v>
      </c>
      <c r="T19" s="51">
        <v>75</v>
      </c>
      <c r="V19" s="4"/>
    </row>
    <row r="20" spans="1:22" ht="15.75" thickTop="1" x14ac:dyDescent="0.25"/>
    <row r="22" spans="1:22" s="1" customFormat="1" ht="18.75" x14ac:dyDescent="0.3">
      <c r="A22" s="1" t="s">
        <v>31</v>
      </c>
      <c r="C22" s="2"/>
      <c r="D22" s="2"/>
      <c r="E22" s="2"/>
      <c r="F22" s="2"/>
      <c r="G22" s="1" t="s">
        <v>17</v>
      </c>
      <c r="H22" s="2"/>
      <c r="I22" s="3"/>
      <c r="K22" s="2"/>
      <c r="L22" s="2"/>
      <c r="M22" s="3"/>
      <c r="N22" s="2"/>
      <c r="O22" s="3"/>
      <c r="P22" s="3"/>
      <c r="Q22" s="31"/>
      <c r="T22" s="57"/>
    </row>
    <row r="23" spans="1:22" s="1" customFormat="1" ht="18.75" x14ac:dyDescent="0.3">
      <c r="C23" s="2"/>
      <c r="D23" s="2"/>
      <c r="E23" s="2"/>
      <c r="F23" s="2"/>
      <c r="G23" s="2"/>
      <c r="H23" s="2"/>
      <c r="I23" s="3"/>
      <c r="K23" s="2"/>
      <c r="L23" s="2"/>
      <c r="M23" s="3"/>
      <c r="N23" s="2"/>
      <c r="O23" s="3"/>
      <c r="P23" s="3"/>
      <c r="Q23" s="2"/>
      <c r="T23" s="31" t="s">
        <v>32</v>
      </c>
    </row>
    <row r="24" spans="1:22" ht="15.75" thickBot="1" x14ac:dyDescent="0.3">
      <c r="T24" s="14" t="s">
        <v>114</v>
      </c>
    </row>
    <row r="25" spans="1:22" ht="15.75" thickTop="1" x14ac:dyDescent="0.25">
      <c r="A25" s="6"/>
      <c r="B25" s="60" t="s">
        <v>1</v>
      </c>
      <c r="C25" s="60"/>
      <c r="D25" s="60"/>
      <c r="E25" s="60"/>
      <c r="F25" s="60"/>
      <c r="G25" s="60"/>
      <c r="H25" s="60"/>
      <c r="I25" s="60"/>
      <c r="J25" s="58" t="s">
        <v>2</v>
      </c>
      <c r="K25" s="59"/>
      <c r="L25" s="59"/>
      <c r="M25" s="61"/>
      <c r="N25" s="58" t="s">
        <v>22</v>
      </c>
      <c r="O25" s="59"/>
      <c r="P25" s="59"/>
      <c r="Q25" s="59"/>
      <c r="R25" s="59"/>
      <c r="S25" s="59"/>
      <c r="T25" s="48"/>
    </row>
    <row r="26" spans="1:22" s="14" customFormat="1" ht="68.099999999999994" customHeight="1" x14ac:dyDescent="0.25">
      <c r="A26" s="7" t="s">
        <v>3</v>
      </c>
      <c r="B26" s="8" t="s">
        <v>4</v>
      </c>
      <c r="C26" s="32" t="s">
        <v>5</v>
      </c>
      <c r="D26" s="33" t="s">
        <v>6</v>
      </c>
      <c r="E26" s="33" t="s">
        <v>23</v>
      </c>
      <c r="F26" s="9" t="s">
        <v>7</v>
      </c>
      <c r="G26" s="10" t="s">
        <v>8</v>
      </c>
      <c r="H26" s="10" t="s">
        <v>9</v>
      </c>
      <c r="I26" s="11" t="s">
        <v>21</v>
      </c>
      <c r="J26" s="34" t="s">
        <v>4</v>
      </c>
      <c r="K26" s="9" t="s">
        <v>7</v>
      </c>
      <c r="L26" s="10" t="s">
        <v>8</v>
      </c>
      <c r="M26" s="11" t="s">
        <v>21</v>
      </c>
      <c r="N26" s="12" t="s">
        <v>24</v>
      </c>
      <c r="O26" s="12" t="s">
        <v>25</v>
      </c>
      <c r="P26" s="13" t="s">
        <v>26</v>
      </c>
      <c r="Q26" s="13" t="s">
        <v>27</v>
      </c>
      <c r="R26" s="12" t="s">
        <v>28</v>
      </c>
      <c r="S26" s="12" t="s">
        <v>29</v>
      </c>
      <c r="T26" s="8" t="s">
        <v>3</v>
      </c>
    </row>
    <row r="27" spans="1:22" s="14" customFormat="1" ht="19.5" customHeight="1" x14ac:dyDescent="0.25">
      <c r="A27" s="15" t="s">
        <v>10</v>
      </c>
      <c r="B27" s="16" t="s">
        <v>11</v>
      </c>
      <c r="C27" s="35" t="s">
        <v>12</v>
      </c>
      <c r="D27" s="35" t="s">
        <v>12</v>
      </c>
      <c r="E27" s="35" t="s">
        <v>12</v>
      </c>
      <c r="F27" s="17" t="s">
        <v>13</v>
      </c>
      <c r="G27" s="17" t="s">
        <v>14</v>
      </c>
      <c r="H27" s="17" t="s">
        <v>14</v>
      </c>
      <c r="I27" s="18" t="s">
        <v>15</v>
      </c>
      <c r="J27" s="36" t="s">
        <v>11</v>
      </c>
      <c r="K27" s="17" t="s">
        <v>13</v>
      </c>
      <c r="L27" s="17" t="s">
        <v>14</v>
      </c>
      <c r="M27" s="20" t="s">
        <v>15</v>
      </c>
      <c r="N27" s="17" t="s">
        <v>16</v>
      </c>
      <c r="O27" s="17" t="s">
        <v>30</v>
      </c>
      <c r="P27" s="18" t="s">
        <v>15</v>
      </c>
      <c r="Q27" s="18" t="s">
        <v>15</v>
      </c>
      <c r="R27" s="17" t="s">
        <v>16</v>
      </c>
      <c r="S27" s="17" t="s">
        <v>13</v>
      </c>
      <c r="T27" s="19" t="s">
        <v>10</v>
      </c>
    </row>
    <row r="28" spans="1:22" s="39" customFormat="1" ht="21.95" customHeight="1" x14ac:dyDescent="0.25">
      <c r="A28" s="39">
        <v>20</v>
      </c>
      <c r="B28" s="40">
        <v>2161.1549877745301</v>
      </c>
      <c r="C28" s="43">
        <v>9.8405328047503797</v>
      </c>
      <c r="D28" s="43">
        <v>10.6817671519001</v>
      </c>
      <c r="E28" s="43" t="s">
        <v>110</v>
      </c>
      <c r="F28" s="41">
        <v>16.761015043337199</v>
      </c>
      <c r="G28" s="41">
        <v>9.9371594955092402</v>
      </c>
      <c r="H28" s="41">
        <v>14.416129161021701</v>
      </c>
      <c r="I28" s="42">
        <v>85.193238797234102</v>
      </c>
      <c r="J28" s="38">
        <v>1453.6949905809599</v>
      </c>
      <c r="K28" s="37">
        <v>5.5063060103152699</v>
      </c>
      <c r="L28" s="37">
        <v>6.9446215570213097</v>
      </c>
      <c r="M28" s="42">
        <v>24.695834814154001</v>
      </c>
      <c r="N28" s="37">
        <v>14.4521737528211</v>
      </c>
      <c r="O28" s="37">
        <v>2</v>
      </c>
      <c r="P28" s="38">
        <v>121.232652808266</v>
      </c>
      <c r="Q28" s="38">
        <v>36</v>
      </c>
      <c r="R28" s="37">
        <v>6.0616326404133103</v>
      </c>
      <c r="S28" s="39">
        <v>17.2</v>
      </c>
      <c r="T28" s="49">
        <v>20</v>
      </c>
      <c r="V28" s="37"/>
    </row>
    <row r="29" spans="1:22" x14ac:dyDescent="0.25">
      <c r="A29">
        <v>25</v>
      </c>
      <c r="B29" s="29">
        <v>1328.7569758448899</v>
      </c>
      <c r="C29" s="44">
        <v>13.2948869525055</v>
      </c>
      <c r="D29" s="44">
        <v>14.1671379818383</v>
      </c>
      <c r="E29" s="44" t="s">
        <v>46</v>
      </c>
      <c r="F29" s="23">
        <v>21.313603269623599</v>
      </c>
      <c r="G29" s="23">
        <v>14.290937481979601</v>
      </c>
      <c r="H29" s="23">
        <v>19.148361109587999</v>
      </c>
      <c r="I29" s="21">
        <v>139.975290714496</v>
      </c>
      <c r="J29" s="5">
        <v>832.39801192964296</v>
      </c>
      <c r="K29" s="4">
        <v>5.4485953806306098</v>
      </c>
      <c r="L29" s="4">
        <v>9.1291810712036305</v>
      </c>
      <c r="M29" s="21">
        <v>33.524511900781803</v>
      </c>
      <c r="N29" s="4">
        <v>17.661312763608699</v>
      </c>
      <c r="O29" s="37">
        <f>+(F29-F28+K29)/5</f>
        <v>2.000236721383402</v>
      </c>
      <c r="P29" s="5">
        <v>209.53921662631001</v>
      </c>
      <c r="Q29" s="38">
        <f>+M29+Q28</f>
        <v>69.524511900781803</v>
      </c>
      <c r="R29" s="4">
        <v>8.3815686650523809</v>
      </c>
      <c r="S29" s="37">
        <f t="shared" ref="S29:S43" si="3">+(F28+F29+K29)/2</f>
        <v>21.761606846795701</v>
      </c>
      <c r="T29" s="50">
        <v>25</v>
      </c>
      <c r="V29" s="4"/>
    </row>
    <row r="30" spans="1:22" x14ac:dyDescent="0.25">
      <c r="A30">
        <v>30</v>
      </c>
      <c r="B30" s="29">
        <v>900.04257687161805</v>
      </c>
      <c r="C30" s="44">
        <v>16.524799563963601</v>
      </c>
      <c r="D30" s="44">
        <v>17.426052012566998</v>
      </c>
      <c r="E30" s="44" t="s">
        <v>35</v>
      </c>
      <c r="F30" s="23">
        <v>25.627651544494999</v>
      </c>
      <c r="G30" s="23">
        <v>19.040481962690599</v>
      </c>
      <c r="H30" s="23">
        <v>23.5926843073741</v>
      </c>
      <c r="I30" s="21">
        <v>198.60230361325301</v>
      </c>
      <c r="J30" s="5">
        <v>428.71439897327201</v>
      </c>
      <c r="K30" s="4">
        <v>5.0030389317882804</v>
      </c>
      <c r="L30" s="4">
        <v>12.189558204963401</v>
      </c>
      <c r="M30" s="21">
        <v>38.215489253812798</v>
      </c>
      <c r="N30" s="4">
        <v>19.368500430514</v>
      </c>
      <c r="O30" s="37">
        <f t="shared" ref="O30:O43" si="4">+(F30-F29+K30)/5</f>
        <v>1.863417441331936</v>
      </c>
      <c r="P30" s="5">
        <v>306.38171877887902</v>
      </c>
      <c r="Q30" s="38">
        <f t="shared" ref="Q30:Q43" si="5">+M30+Q29</f>
        <v>107.74000115459461</v>
      </c>
      <c r="R30" s="4">
        <v>10.212723959296</v>
      </c>
      <c r="S30" s="37">
        <f t="shared" si="3"/>
        <v>25.972146872953438</v>
      </c>
      <c r="T30" s="50">
        <v>30</v>
      </c>
      <c r="V30" s="4"/>
    </row>
    <row r="31" spans="1:22" x14ac:dyDescent="0.25">
      <c r="A31">
        <v>35</v>
      </c>
      <c r="B31" s="29">
        <v>707.83633029028397</v>
      </c>
      <c r="C31" s="44">
        <v>19.469500076962799</v>
      </c>
      <c r="D31" s="44">
        <v>20.397193022408398</v>
      </c>
      <c r="E31" s="44" t="s">
        <v>47</v>
      </c>
      <c r="F31" s="23">
        <v>29.471801493936201</v>
      </c>
      <c r="G31" s="23">
        <v>23.024593756690301</v>
      </c>
      <c r="H31" s="23">
        <v>27.744950034748701</v>
      </c>
      <c r="I31" s="21">
        <v>258.91481971698499</v>
      </c>
      <c r="J31" s="5">
        <v>192.206246581334</v>
      </c>
      <c r="K31" s="4">
        <v>4.5857605477445</v>
      </c>
      <c r="L31" s="4">
        <v>17.429181690074401</v>
      </c>
      <c r="M31" s="21">
        <v>40.627452705840902</v>
      </c>
      <c r="N31" s="4">
        <v>20.187993761914601</v>
      </c>
      <c r="O31" s="37">
        <f t="shared" si="4"/>
        <v>1.6859820994371404</v>
      </c>
      <c r="P31" s="5">
        <v>407.32168758845302</v>
      </c>
      <c r="Q31" s="38">
        <f t="shared" si="5"/>
        <v>148.36745386043552</v>
      </c>
      <c r="R31" s="4">
        <v>11.637762502527201</v>
      </c>
      <c r="S31" s="37">
        <f t="shared" si="3"/>
        <v>29.84260679308785</v>
      </c>
      <c r="T31" s="50">
        <v>35</v>
      </c>
      <c r="V31" s="4"/>
    </row>
    <row r="32" spans="1:22" s="39" customFormat="1" ht="21.95" customHeight="1" x14ac:dyDescent="0.25">
      <c r="A32" s="39">
        <v>40</v>
      </c>
      <c r="B32" s="40">
        <v>640.83797328325602</v>
      </c>
      <c r="C32" s="43">
        <v>22.115003283404299</v>
      </c>
      <c r="D32" s="43">
        <v>23.066450229933402</v>
      </c>
      <c r="E32" s="43" t="s">
        <v>48</v>
      </c>
      <c r="F32" s="41">
        <v>32.765138294910997</v>
      </c>
      <c r="G32" s="41">
        <v>25.514493000682599</v>
      </c>
      <c r="H32" s="41">
        <v>31.6149474403704</v>
      </c>
      <c r="I32" s="42">
        <v>319.44311370169999</v>
      </c>
      <c r="J32" s="38">
        <v>66.998357007028204</v>
      </c>
      <c r="K32" s="37">
        <v>4.2460839761010396</v>
      </c>
      <c r="L32" s="37">
        <v>28.406470269541298</v>
      </c>
      <c r="M32" s="42">
        <v>41.849779406351601</v>
      </c>
      <c r="N32" s="37">
        <v>20.475614678213301</v>
      </c>
      <c r="O32" s="37">
        <f t="shared" si="4"/>
        <v>1.5078841554151672</v>
      </c>
      <c r="P32" s="38">
        <v>509.699760979519</v>
      </c>
      <c r="Q32" s="38">
        <f t="shared" si="5"/>
        <v>190.2172332667871</v>
      </c>
      <c r="R32" s="37">
        <v>12.742494024488</v>
      </c>
      <c r="S32" s="37">
        <f t="shared" si="3"/>
        <v>33.241511882474114</v>
      </c>
      <c r="T32" s="49">
        <v>40</v>
      </c>
      <c r="V32" s="37"/>
    </row>
    <row r="33" spans="1:22" x14ac:dyDescent="0.25">
      <c r="A33">
        <v>45</v>
      </c>
      <c r="B33" s="29">
        <v>603.82746248381295</v>
      </c>
      <c r="C33" s="44">
        <v>24.471457905603302</v>
      </c>
      <c r="D33" s="44">
        <v>25.4440634829412</v>
      </c>
      <c r="E33" s="44" t="s">
        <v>49</v>
      </c>
      <c r="F33" s="23">
        <v>35.577070955678501</v>
      </c>
      <c r="G33" s="23">
        <v>27.3894760039597</v>
      </c>
      <c r="H33" s="23">
        <v>35.218615154923903</v>
      </c>
      <c r="I33" s="21">
        <v>379.173830248733</v>
      </c>
      <c r="J33" s="5">
        <v>37.010510799442798</v>
      </c>
      <c r="K33" s="4">
        <v>3.9700102572977101</v>
      </c>
      <c r="L33" s="4">
        <v>36.956287261298897</v>
      </c>
      <c r="M33" s="21">
        <v>42.467679338299703</v>
      </c>
      <c r="N33" s="4">
        <v>20.439679177066601</v>
      </c>
      <c r="O33" s="37">
        <f t="shared" si="4"/>
        <v>1.3563885836130427</v>
      </c>
      <c r="P33" s="5">
        <v>611.89815686485201</v>
      </c>
      <c r="Q33" s="38">
        <f t="shared" si="5"/>
        <v>232.68491260508682</v>
      </c>
      <c r="R33" s="4">
        <v>13.5977368192189</v>
      </c>
      <c r="S33" s="37">
        <f t="shared" si="3"/>
        <v>36.156109753943603</v>
      </c>
      <c r="T33" s="50">
        <v>45</v>
      </c>
      <c r="V33" s="4"/>
    </row>
    <row r="34" spans="1:22" x14ac:dyDescent="0.25">
      <c r="A34">
        <v>50</v>
      </c>
      <c r="B34" s="29">
        <v>564.36257564694802</v>
      </c>
      <c r="C34" s="44">
        <v>26.5603831322784</v>
      </c>
      <c r="D34" s="44">
        <v>27.551745191172198</v>
      </c>
      <c r="E34" s="44" t="s">
        <v>50</v>
      </c>
      <c r="F34" s="23">
        <v>38.051010035779001</v>
      </c>
      <c r="G34" s="23">
        <v>29.299421836803202</v>
      </c>
      <c r="H34" s="23">
        <v>38.574279459990997</v>
      </c>
      <c r="I34" s="21">
        <v>437.415474866426</v>
      </c>
      <c r="J34" s="5">
        <v>39.4648868368648</v>
      </c>
      <c r="K34" s="4">
        <v>3.7448440443281399</v>
      </c>
      <c r="L34" s="4">
        <v>34.758937804929097</v>
      </c>
      <c r="M34" s="21">
        <v>42.785877731954102</v>
      </c>
      <c r="N34" s="4">
        <v>20.205504469929402</v>
      </c>
      <c r="O34" s="37">
        <f t="shared" si="4"/>
        <v>1.2437566248857279</v>
      </c>
      <c r="P34" s="5">
        <v>712.92567921449904</v>
      </c>
      <c r="Q34" s="38">
        <f t="shared" si="5"/>
        <v>275.47079033704091</v>
      </c>
      <c r="R34" s="4">
        <v>14.25851358429</v>
      </c>
      <c r="S34" s="37">
        <f t="shared" si="3"/>
        <v>38.686462517892821</v>
      </c>
      <c r="T34" s="50">
        <v>50</v>
      </c>
      <c r="V34" s="4"/>
    </row>
    <row r="35" spans="1:22" x14ac:dyDescent="0.25">
      <c r="A35">
        <v>55</v>
      </c>
      <c r="B35" s="29">
        <v>518.53464787504299</v>
      </c>
      <c r="C35" s="44">
        <v>28.407656855200099</v>
      </c>
      <c r="D35" s="44">
        <v>29.4156056042589</v>
      </c>
      <c r="E35" s="44" t="s">
        <v>51</v>
      </c>
      <c r="F35" s="23">
        <v>40.351655833139098</v>
      </c>
      <c r="G35" s="23">
        <v>31.4772547812304</v>
      </c>
      <c r="H35" s="23">
        <v>41.700737694367596</v>
      </c>
      <c r="I35" s="21">
        <v>493.70968279428399</v>
      </c>
      <c r="J35" s="5">
        <v>45.827927771905301</v>
      </c>
      <c r="K35" s="4">
        <v>3.5613646029365902</v>
      </c>
      <c r="L35" s="4">
        <v>31.4556141033848</v>
      </c>
      <c r="M35" s="21">
        <v>42.958397103506996</v>
      </c>
      <c r="N35" s="4">
        <v>19.850521006272999</v>
      </c>
      <c r="O35" s="37">
        <f t="shared" si="4"/>
        <v>1.1724020800593375</v>
      </c>
      <c r="P35" s="5">
        <v>812.17828424586401</v>
      </c>
      <c r="Q35" s="38">
        <f t="shared" si="5"/>
        <v>318.42918744054793</v>
      </c>
      <c r="R35" s="4">
        <v>14.766877895379301</v>
      </c>
      <c r="S35" s="37">
        <f t="shared" si="3"/>
        <v>40.982015235927342</v>
      </c>
      <c r="T35" s="50">
        <v>55</v>
      </c>
      <c r="V35" s="4"/>
    </row>
    <row r="36" spans="1:22" s="39" customFormat="1" ht="21.95" customHeight="1" x14ac:dyDescent="0.25">
      <c r="A36" s="39">
        <v>60</v>
      </c>
      <c r="B36" s="40">
        <v>473.35553058677101</v>
      </c>
      <c r="C36" s="43">
        <v>30.039781939932599</v>
      </c>
      <c r="D36" s="43">
        <v>31.0623855572737</v>
      </c>
      <c r="E36" s="43" t="s">
        <v>52</v>
      </c>
      <c r="F36" s="41">
        <v>42.615440964037198</v>
      </c>
      <c r="G36" s="41">
        <v>33.856715552211902</v>
      </c>
      <c r="H36" s="41">
        <v>44.616271437702501</v>
      </c>
      <c r="I36" s="42">
        <v>547.76846250041103</v>
      </c>
      <c r="J36" s="38">
        <v>45.179117288272103</v>
      </c>
      <c r="K36" s="37">
        <v>3.40692942465216</v>
      </c>
      <c r="L36" s="37">
        <v>30.986159866050802</v>
      </c>
      <c r="M36" s="42">
        <v>43.059530246365497</v>
      </c>
      <c r="N36" s="37">
        <v>19.423661990498601</v>
      </c>
      <c r="O36" s="37">
        <f t="shared" si="4"/>
        <v>1.1341429111100521</v>
      </c>
      <c r="P36" s="38">
        <v>909.29659419835696</v>
      </c>
      <c r="Q36" s="38">
        <f t="shared" si="5"/>
        <v>361.48871768691345</v>
      </c>
      <c r="R36" s="37">
        <v>15.1549432366393</v>
      </c>
      <c r="S36" s="37">
        <f t="shared" si="3"/>
        <v>43.187013110914229</v>
      </c>
      <c r="T36" s="49">
        <v>60</v>
      </c>
      <c r="V36" s="37"/>
    </row>
    <row r="37" spans="1:22" x14ac:dyDescent="0.25">
      <c r="A37">
        <v>65</v>
      </c>
      <c r="B37" s="29">
        <v>434.45561974730401</v>
      </c>
      <c r="C37" s="44">
        <v>31.481998893714302</v>
      </c>
      <c r="D37" s="44">
        <v>32.517552192234902</v>
      </c>
      <c r="E37" s="44" t="s">
        <v>53</v>
      </c>
      <c r="F37" s="23">
        <v>44.872514262416402</v>
      </c>
      <c r="G37" s="23">
        <v>36.263736620002298</v>
      </c>
      <c r="H37" s="23">
        <v>47.338155409945202</v>
      </c>
      <c r="I37" s="21">
        <v>599.42825375906898</v>
      </c>
      <c r="J37" s="5">
        <v>38.899910839467601</v>
      </c>
      <c r="K37" s="4">
        <v>3.2671987691834601</v>
      </c>
      <c r="L37" s="4">
        <v>32.701564816349602</v>
      </c>
      <c r="M37" s="21">
        <v>43.1221979494794</v>
      </c>
      <c r="N37" s="4">
        <v>18.956397841627499</v>
      </c>
      <c r="O37" s="37">
        <f t="shared" si="4"/>
        <v>1.1048544135125329</v>
      </c>
      <c r="P37" s="5">
        <v>1004.07858340649</v>
      </c>
      <c r="Q37" s="38">
        <f t="shared" si="5"/>
        <v>404.61091563639286</v>
      </c>
      <c r="R37" s="4">
        <v>15.4473628216384</v>
      </c>
      <c r="S37" s="37">
        <f t="shared" si="3"/>
        <v>45.377576997818537</v>
      </c>
      <c r="T37" s="50">
        <v>65</v>
      </c>
      <c r="V37" s="4"/>
    </row>
    <row r="38" spans="1:22" x14ac:dyDescent="0.25">
      <c r="A38">
        <v>70</v>
      </c>
      <c r="B38" s="29">
        <v>403.78426687145401</v>
      </c>
      <c r="C38" s="44">
        <v>32.7574262056253</v>
      </c>
      <c r="D38" s="44">
        <v>33.804431579378701</v>
      </c>
      <c r="E38" s="44" t="s">
        <v>54</v>
      </c>
      <c r="F38" s="23">
        <v>47.010727439559901</v>
      </c>
      <c r="G38" s="23">
        <v>38.501606278086697</v>
      </c>
      <c r="H38" s="23">
        <v>49.882439071898197</v>
      </c>
      <c r="I38" s="21">
        <v>648.61575770984098</v>
      </c>
      <c r="J38" s="5">
        <v>30.671352875849198</v>
      </c>
      <c r="K38" s="4">
        <v>3.1371026758007701</v>
      </c>
      <c r="L38" s="4">
        <v>36.087181143749604</v>
      </c>
      <c r="M38" s="21">
        <v>43.158586373936899</v>
      </c>
      <c r="N38" s="4">
        <v>18.4692180649417</v>
      </c>
      <c r="O38" s="37">
        <f t="shared" si="4"/>
        <v>1.0550631705888538</v>
      </c>
      <c r="P38" s="5">
        <v>1096.4246737312001</v>
      </c>
      <c r="Q38" s="38">
        <f t="shared" si="5"/>
        <v>447.76950201032975</v>
      </c>
      <c r="R38" s="4">
        <v>15.6632096247315</v>
      </c>
      <c r="S38" s="37">
        <f t="shared" si="3"/>
        <v>47.510172188888539</v>
      </c>
      <c r="T38" s="50">
        <v>70</v>
      </c>
      <c r="V38" s="4"/>
    </row>
    <row r="39" spans="1:22" x14ac:dyDescent="0.25">
      <c r="A39" s="22">
        <v>75</v>
      </c>
      <c r="B39" s="29">
        <v>380.77314803396001</v>
      </c>
      <c r="C39" s="44">
        <v>33.886762298825701</v>
      </c>
      <c r="D39" s="44">
        <v>34.9439079932244</v>
      </c>
      <c r="E39" s="44" t="s">
        <v>55</v>
      </c>
      <c r="F39" s="23">
        <v>48.867060093977798</v>
      </c>
      <c r="G39" s="23">
        <v>40.4231364968308</v>
      </c>
      <c r="H39" s="23">
        <v>52.263879975336998</v>
      </c>
      <c r="I39" s="21">
        <v>695.322369836181</v>
      </c>
      <c r="J39" s="24">
        <v>23.011118837494401</v>
      </c>
      <c r="K39" s="23">
        <v>3.0200623179621999</v>
      </c>
      <c r="L39" s="23">
        <v>40.8784240018026</v>
      </c>
      <c r="M39" s="21">
        <v>43.171152610379202</v>
      </c>
      <c r="N39" s="23">
        <v>17.9755529473439</v>
      </c>
      <c r="O39" s="37">
        <f t="shared" si="4"/>
        <v>0.97527899447601951</v>
      </c>
      <c r="P39" s="24">
        <v>1186.30243846792</v>
      </c>
      <c r="Q39" s="38">
        <f t="shared" si="5"/>
        <v>490.94065462070893</v>
      </c>
      <c r="R39" s="23">
        <v>15.817365846238999</v>
      </c>
      <c r="S39" s="37">
        <f t="shared" si="3"/>
        <v>49.448924925749949</v>
      </c>
      <c r="T39" s="50">
        <v>75</v>
      </c>
      <c r="V39" s="4"/>
    </row>
    <row r="40" spans="1:22" s="39" customFormat="1" ht="21.95" customHeight="1" x14ac:dyDescent="0.25">
      <c r="A40" s="52">
        <v>80</v>
      </c>
      <c r="B40" s="40">
        <v>363.41525908837701</v>
      </c>
      <c r="C40" s="43">
        <v>34.888284655042803</v>
      </c>
      <c r="D40" s="43">
        <v>35.954423029199603</v>
      </c>
      <c r="E40" s="43" t="s">
        <v>56</v>
      </c>
      <c r="F40" s="41">
        <v>50.385634619865201</v>
      </c>
      <c r="G40" s="41">
        <v>42.015239794680703</v>
      </c>
      <c r="H40" s="41">
        <v>54.495960842757299</v>
      </c>
      <c r="I40" s="42">
        <v>739.58503865290197</v>
      </c>
      <c r="J40" s="53">
        <v>17.357888945583301</v>
      </c>
      <c r="K40" s="41">
        <v>2.9190267123306599</v>
      </c>
      <c r="L40" s="41">
        <v>46.272785239631801</v>
      </c>
      <c r="M40" s="42">
        <v>43.1583803518133</v>
      </c>
      <c r="N40" s="41">
        <v>17.484209833706899</v>
      </c>
      <c r="O40" s="37">
        <f t="shared" si="4"/>
        <v>0.88752024764361237</v>
      </c>
      <c r="P40" s="53">
        <v>1273.72348763646</v>
      </c>
      <c r="Q40" s="38">
        <f t="shared" si="5"/>
        <v>534.09903497252219</v>
      </c>
      <c r="R40" s="41">
        <v>15.921543595455701</v>
      </c>
      <c r="S40" s="37">
        <f t="shared" si="3"/>
        <v>51.085860713086831</v>
      </c>
      <c r="T40" s="49">
        <v>80</v>
      </c>
      <c r="V40" s="37"/>
    </row>
    <row r="41" spans="1:22" x14ac:dyDescent="0.25">
      <c r="A41" s="22">
        <v>85</v>
      </c>
      <c r="B41" s="29">
        <v>349.23314884008101</v>
      </c>
      <c r="C41" s="44">
        <v>35.777996897686798</v>
      </c>
      <c r="D41" s="44">
        <v>36.852124007417302</v>
      </c>
      <c r="E41" s="44" t="s">
        <v>57</v>
      </c>
      <c r="F41" s="23">
        <v>51.671541159396803</v>
      </c>
      <c r="G41" s="23">
        <v>43.403328613508002</v>
      </c>
      <c r="H41" s="23">
        <v>56.590951235858398</v>
      </c>
      <c r="I41" s="21">
        <v>781.47197247553299</v>
      </c>
      <c r="J41" s="24">
        <v>14.1821102482954</v>
      </c>
      <c r="K41" s="23">
        <v>2.83321655971339</v>
      </c>
      <c r="L41" s="23">
        <v>50.434128019748499</v>
      </c>
      <c r="M41" s="21">
        <v>43.117677511000601</v>
      </c>
      <c r="N41" s="23">
        <v>17.000922266726398</v>
      </c>
      <c r="O41" s="37">
        <f t="shared" si="4"/>
        <v>0.82382461984899857</v>
      </c>
      <c r="P41" s="24">
        <v>1358.7280989700901</v>
      </c>
      <c r="Q41" s="38">
        <f t="shared" si="5"/>
        <v>577.21671248352277</v>
      </c>
      <c r="R41" s="23">
        <v>15.985036458471599</v>
      </c>
      <c r="S41" s="37">
        <f t="shared" si="3"/>
        <v>52.445196169487694</v>
      </c>
      <c r="T41" s="50">
        <v>85</v>
      </c>
      <c r="V41" s="4"/>
    </row>
    <row r="42" spans="1:22" x14ac:dyDescent="0.25">
      <c r="A42" s="22">
        <v>90</v>
      </c>
      <c r="B42" s="29">
        <v>336.293294746073</v>
      </c>
      <c r="C42" s="44">
        <v>36.569840560842302</v>
      </c>
      <c r="D42" s="44">
        <v>37.651077643143203</v>
      </c>
      <c r="E42" s="44" t="s">
        <v>58</v>
      </c>
      <c r="F42" s="23">
        <v>52.878527033879998</v>
      </c>
      <c r="G42" s="23">
        <v>44.744084840201197</v>
      </c>
      <c r="H42" s="23">
        <v>58.559991022606098</v>
      </c>
      <c r="I42" s="21">
        <v>821.07201758410702</v>
      </c>
      <c r="J42" s="24">
        <v>12.9398540940084</v>
      </c>
      <c r="K42" s="23">
        <v>2.7597617874695599</v>
      </c>
      <c r="L42" s="23">
        <v>52.110611334411097</v>
      </c>
      <c r="M42" s="21">
        <v>43.046731267946697</v>
      </c>
      <c r="N42" s="23">
        <v>16.529355275304098</v>
      </c>
      <c r="O42" s="37">
        <f t="shared" si="4"/>
        <v>0.79334953239055095</v>
      </c>
      <c r="P42" s="24">
        <v>1441.37487534661</v>
      </c>
      <c r="Q42" s="38">
        <f t="shared" si="5"/>
        <v>620.26344375146948</v>
      </c>
      <c r="R42" s="23">
        <v>16.015276392740098</v>
      </c>
      <c r="S42" s="37">
        <f t="shared" si="3"/>
        <v>53.654914990373179</v>
      </c>
      <c r="T42" s="50">
        <v>90</v>
      </c>
      <c r="V42" s="4"/>
    </row>
    <row r="43" spans="1:22" ht="15.75" thickBot="1" x14ac:dyDescent="0.3">
      <c r="A43" s="25">
        <v>95</v>
      </c>
      <c r="B43" s="30">
        <v>323.74549572979498</v>
      </c>
      <c r="C43" s="45">
        <v>37.275926029742699</v>
      </c>
      <c r="D43" s="45">
        <v>38.363503060886799</v>
      </c>
      <c r="E43" s="45" t="s">
        <v>59</v>
      </c>
      <c r="F43" s="26">
        <v>54.070190666750598</v>
      </c>
      <c r="G43" s="26">
        <v>46.113930684874703</v>
      </c>
      <c r="H43" s="26">
        <v>60.413182361732602</v>
      </c>
      <c r="I43" s="27">
        <v>858.48681751263996</v>
      </c>
      <c r="J43" s="28">
        <v>12.5477990162777</v>
      </c>
      <c r="K43" s="26">
        <v>2.69560926681332</v>
      </c>
      <c r="L43" s="26">
        <v>52.299766845443401</v>
      </c>
      <c r="M43" s="27">
        <v>42.944046945417199</v>
      </c>
      <c r="N43" s="26">
        <v>16.071769374789898</v>
      </c>
      <c r="O43" s="46">
        <f t="shared" si="4"/>
        <v>0.77745457993678413</v>
      </c>
      <c r="P43" s="28">
        <v>1521.7337222205599</v>
      </c>
      <c r="Q43" s="47">
        <f t="shared" si="5"/>
        <v>663.20749069688668</v>
      </c>
      <c r="R43" s="26">
        <v>16.0182497075848</v>
      </c>
      <c r="S43" s="46">
        <f t="shared" si="3"/>
        <v>54.822163483721958</v>
      </c>
      <c r="T43" s="51">
        <v>95</v>
      </c>
      <c r="V43" s="4"/>
    </row>
    <row r="44" spans="1:22" ht="15.75" thickTop="1" x14ac:dyDescent="0.25"/>
    <row r="46" spans="1:22" s="1" customFormat="1" ht="18.75" x14ac:dyDescent="0.3">
      <c r="A46" s="1" t="s">
        <v>31</v>
      </c>
      <c r="C46" s="2"/>
      <c r="D46" s="2"/>
      <c r="E46" s="2"/>
      <c r="F46" s="2"/>
      <c r="G46" s="1" t="s">
        <v>18</v>
      </c>
      <c r="H46" s="2"/>
      <c r="I46" s="3"/>
      <c r="K46" s="2"/>
      <c r="L46" s="2"/>
      <c r="M46" s="3"/>
      <c r="N46" s="2"/>
      <c r="O46" s="3"/>
      <c r="P46" s="3"/>
      <c r="Q46" s="31"/>
      <c r="T46" s="57"/>
    </row>
    <row r="47" spans="1:22" s="1" customFormat="1" ht="18.75" x14ac:dyDescent="0.3">
      <c r="C47" s="2"/>
      <c r="D47" s="2"/>
      <c r="E47" s="2"/>
      <c r="F47" s="2"/>
      <c r="G47" s="2"/>
      <c r="H47" s="2"/>
      <c r="I47" s="3"/>
      <c r="K47" s="2"/>
      <c r="L47" s="2"/>
      <c r="M47" s="3"/>
      <c r="N47" s="2"/>
      <c r="O47" s="3"/>
      <c r="P47" s="3"/>
      <c r="Q47" s="2"/>
      <c r="T47" s="31" t="s">
        <v>32</v>
      </c>
    </row>
    <row r="48" spans="1:22" ht="15.75" thickBot="1" x14ac:dyDescent="0.3">
      <c r="T48" s="14" t="s">
        <v>114</v>
      </c>
    </row>
    <row r="49" spans="1:22" ht="15.75" thickTop="1" x14ac:dyDescent="0.25">
      <c r="A49" s="6"/>
      <c r="B49" s="60" t="s">
        <v>1</v>
      </c>
      <c r="C49" s="60"/>
      <c r="D49" s="60"/>
      <c r="E49" s="60"/>
      <c r="F49" s="60"/>
      <c r="G49" s="60"/>
      <c r="H49" s="60"/>
      <c r="I49" s="60"/>
      <c r="J49" s="58" t="s">
        <v>2</v>
      </c>
      <c r="K49" s="59"/>
      <c r="L49" s="59"/>
      <c r="M49" s="61"/>
      <c r="N49" s="58" t="s">
        <v>22</v>
      </c>
      <c r="O49" s="59"/>
      <c r="P49" s="59"/>
      <c r="Q49" s="59"/>
      <c r="R49" s="59"/>
      <c r="S49" s="59"/>
      <c r="T49" s="48"/>
    </row>
    <row r="50" spans="1:22" s="14" customFormat="1" ht="68.099999999999994" customHeight="1" x14ac:dyDescent="0.25">
      <c r="A50" s="7" t="s">
        <v>3</v>
      </c>
      <c r="B50" s="8" t="s">
        <v>4</v>
      </c>
      <c r="C50" s="32" t="s">
        <v>5</v>
      </c>
      <c r="D50" s="33" t="s">
        <v>6</v>
      </c>
      <c r="E50" s="33" t="s">
        <v>23</v>
      </c>
      <c r="F50" s="9" t="s">
        <v>7</v>
      </c>
      <c r="G50" s="10" t="s">
        <v>8</v>
      </c>
      <c r="H50" s="10" t="s">
        <v>9</v>
      </c>
      <c r="I50" s="11" t="s">
        <v>21</v>
      </c>
      <c r="J50" s="34" t="s">
        <v>4</v>
      </c>
      <c r="K50" s="9" t="s">
        <v>7</v>
      </c>
      <c r="L50" s="10" t="s">
        <v>8</v>
      </c>
      <c r="M50" s="11" t="s">
        <v>21</v>
      </c>
      <c r="N50" s="12" t="s">
        <v>24</v>
      </c>
      <c r="O50" s="12" t="s">
        <v>25</v>
      </c>
      <c r="P50" s="13" t="s">
        <v>26</v>
      </c>
      <c r="Q50" s="13" t="s">
        <v>27</v>
      </c>
      <c r="R50" s="12" t="s">
        <v>28</v>
      </c>
      <c r="S50" s="12" t="s">
        <v>29</v>
      </c>
      <c r="T50" s="8" t="s">
        <v>3</v>
      </c>
    </row>
    <row r="51" spans="1:22" s="14" customFormat="1" ht="19.5" customHeight="1" x14ac:dyDescent="0.25">
      <c r="A51" s="15" t="s">
        <v>10</v>
      </c>
      <c r="B51" s="16" t="s">
        <v>11</v>
      </c>
      <c r="C51" s="35" t="s">
        <v>12</v>
      </c>
      <c r="D51" s="35" t="s">
        <v>12</v>
      </c>
      <c r="E51" s="35" t="s">
        <v>12</v>
      </c>
      <c r="F51" s="17" t="s">
        <v>13</v>
      </c>
      <c r="G51" s="17" t="s">
        <v>14</v>
      </c>
      <c r="H51" s="17" t="s">
        <v>14</v>
      </c>
      <c r="I51" s="18" t="s">
        <v>15</v>
      </c>
      <c r="J51" s="36" t="s">
        <v>11</v>
      </c>
      <c r="K51" s="17" t="s">
        <v>13</v>
      </c>
      <c r="L51" s="17" t="s">
        <v>14</v>
      </c>
      <c r="M51" s="20" t="s">
        <v>15</v>
      </c>
      <c r="N51" s="17" t="s">
        <v>16</v>
      </c>
      <c r="O51" s="17" t="s">
        <v>30</v>
      </c>
      <c r="P51" s="18" t="s">
        <v>15</v>
      </c>
      <c r="Q51" s="18" t="s">
        <v>15</v>
      </c>
      <c r="R51" s="17" t="s">
        <v>16</v>
      </c>
      <c r="S51" s="17" t="s">
        <v>13</v>
      </c>
      <c r="T51" s="19" t="s">
        <v>10</v>
      </c>
    </row>
    <row r="52" spans="1:22" x14ac:dyDescent="0.25">
      <c r="A52">
        <v>25</v>
      </c>
      <c r="B52" s="29">
        <v>2211.0590666726998</v>
      </c>
      <c r="C52" s="44">
        <v>10.0284420223413</v>
      </c>
      <c r="D52" s="44">
        <v>10.871363608329901</v>
      </c>
      <c r="E52" s="44" t="s">
        <v>111</v>
      </c>
      <c r="F52" s="23">
        <v>16.3745038164774</v>
      </c>
      <c r="G52" s="23">
        <v>9.7104411693309896</v>
      </c>
      <c r="H52" s="23">
        <v>15.319727766288899</v>
      </c>
      <c r="I52" s="21">
        <v>80.178758054657607</v>
      </c>
      <c r="J52" s="5">
        <v>1148.0515458812099</v>
      </c>
      <c r="K52" s="4">
        <v>5.5415667693883801</v>
      </c>
      <c r="L52" s="4">
        <v>7.8395412683334902</v>
      </c>
      <c r="M52" s="21">
        <v>25.358914347149302</v>
      </c>
      <c r="N52" s="4">
        <v>13.145531201631499</v>
      </c>
      <c r="O52" s="4">
        <v>2</v>
      </c>
      <c r="P52" s="5">
        <v>129.784628646713</v>
      </c>
      <c r="Q52" s="5">
        <v>50</v>
      </c>
      <c r="R52" s="4">
        <v>5.1913851458685398</v>
      </c>
      <c r="S52" s="56">
        <v>17</v>
      </c>
      <c r="T52" s="54">
        <v>25</v>
      </c>
      <c r="V52" s="37"/>
    </row>
    <row r="53" spans="1:22" x14ac:dyDescent="0.25">
      <c r="A53">
        <v>30</v>
      </c>
      <c r="B53" s="29">
        <v>1497.2702512199801</v>
      </c>
      <c r="C53" s="44">
        <v>12.888275891153199</v>
      </c>
      <c r="D53" s="44">
        <v>13.756875955494399</v>
      </c>
      <c r="E53" s="44" t="s">
        <v>60</v>
      </c>
      <c r="F53" s="23">
        <v>20.688552091348701</v>
      </c>
      <c r="G53" s="23">
        <v>13.263862466436001</v>
      </c>
      <c r="H53" s="23">
        <v>19.404915282446598</v>
      </c>
      <c r="I53" s="21">
        <v>126.959887704165</v>
      </c>
      <c r="J53" s="5">
        <v>713.78881545271304</v>
      </c>
      <c r="K53" s="4">
        <v>5.02283408294472</v>
      </c>
      <c r="L53" s="4">
        <v>9.4655228078828397</v>
      </c>
      <c r="M53" s="21">
        <v>29.928815274314498</v>
      </c>
      <c r="N53" s="4">
        <v>15.341988984764299</v>
      </c>
      <c r="O53" s="37">
        <f>+(F53-F52+K53)/5</f>
        <v>1.867376471563204</v>
      </c>
      <c r="P53" s="5">
        <v>206.49457357053501</v>
      </c>
      <c r="Q53" s="38">
        <f>+M53+Q52</f>
        <v>79.928815274314502</v>
      </c>
      <c r="R53" s="4">
        <v>6.8831524523511698</v>
      </c>
      <c r="S53" s="37">
        <f t="shared" ref="S53:S69" si="6">+(F52+F53+K53)/2</f>
        <v>21.042944995385408</v>
      </c>
      <c r="T53" s="50">
        <v>30</v>
      </c>
      <c r="V53" s="37"/>
    </row>
    <row r="54" spans="1:22" x14ac:dyDescent="0.25">
      <c r="A54">
        <v>35</v>
      </c>
      <c r="B54" s="29">
        <v>1082.96430269693</v>
      </c>
      <c r="C54" s="44">
        <v>15.5727345600631</v>
      </c>
      <c r="D54" s="44">
        <v>16.465438406994402</v>
      </c>
      <c r="E54" s="44" t="s">
        <v>61</v>
      </c>
      <c r="F54" s="23">
        <v>24.532702040789999</v>
      </c>
      <c r="G54" s="23">
        <v>16.9832452324267</v>
      </c>
      <c r="H54" s="23">
        <v>23.233863640270499</v>
      </c>
      <c r="I54" s="21">
        <v>177.46681346166301</v>
      </c>
      <c r="J54" s="5">
        <v>414.30594852305597</v>
      </c>
      <c r="K54" s="4">
        <v>4.4778800994354597</v>
      </c>
      <c r="L54" s="4">
        <v>11.730883051641401</v>
      </c>
      <c r="M54" s="21">
        <v>32.304394425834403</v>
      </c>
      <c r="N54" s="4">
        <v>16.562264036666701</v>
      </c>
      <c r="O54" s="37">
        <f t="shared" ref="O54:O69" si="7">+(F54-F53+K54)/5</f>
        <v>1.6644060097753517</v>
      </c>
      <c r="P54" s="5">
        <v>289.30589375386802</v>
      </c>
      <c r="Q54" s="38">
        <f t="shared" ref="Q54:Q69" si="8">+M54+Q53</f>
        <v>112.2332097001489</v>
      </c>
      <c r="R54" s="4">
        <v>8.2658826786819493</v>
      </c>
      <c r="S54" s="37">
        <f t="shared" si="6"/>
        <v>24.849567115787078</v>
      </c>
      <c r="T54" s="50">
        <v>35</v>
      </c>
      <c r="V54" s="37"/>
    </row>
    <row r="55" spans="1:22" s="39" customFormat="1" ht="21.95" customHeight="1" x14ac:dyDescent="0.25">
      <c r="A55" s="39">
        <v>40</v>
      </c>
      <c r="B55" s="40">
        <v>863.06565674532396</v>
      </c>
      <c r="C55" s="43">
        <v>18.043229740760999</v>
      </c>
      <c r="D55" s="43">
        <v>18.958116189874001</v>
      </c>
      <c r="E55" s="43" t="s">
        <v>62</v>
      </c>
      <c r="F55" s="41">
        <v>27.826038841764799</v>
      </c>
      <c r="G55" s="41">
        <v>20.2609047614643</v>
      </c>
      <c r="H55" s="41">
        <v>26.8059721834091</v>
      </c>
      <c r="I55" s="42">
        <v>229.76125195818301</v>
      </c>
      <c r="J55" s="38">
        <v>219.898645951605</v>
      </c>
      <c r="K55" s="37">
        <v>4.05793572220343</v>
      </c>
      <c r="L55" s="37">
        <v>15.3283837130636</v>
      </c>
      <c r="M55" s="42">
        <v>33.621370166572298</v>
      </c>
      <c r="N55" s="37">
        <v>17.183161732618402</v>
      </c>
      <c r="O55" s="37">
        <f t="shared" si="7"/>
        <v>1.4702545046356459</v>
      </c>
      <c r="P55" s="38">
        <v>375.22170241696</v>
      </c>
      <c r="Q55" s="38">
        <f t="shared" si="8"/>
        <v>145.8545798667212</v>
      </c>
      <c r="R55" s="37">
        <v>9.3805425604240007</v>
      </c>
      <c r="S55" s="37">
        <f t="shared" si="6"/>
        <v>28.208338302379115</v>
      </c>
      <c r="T55" s="49">
        <v>40</v>
      </c>
      <c r="V55" s="37"/>
    </row>
    <row r="56" spans="1:22" x14ac:dyDescent="0.25">
      <c r="A56">
        <v>45</v>
      </c>
      <c r="B56" s="29">
        <v>754.73260260326697</v>
      </c>
      <c r="C56" s="44">
        <v>20.289095213348901</v>
      </c>
      <c r="D56" s="44">
        <v>21.224147312134502</v>
      </c>
      <c r="E56" s="44" t="s">
        <v>63</v>
      </c>
      <c r="F56" s="23">
        <v>30.637971502532199</v>
      </c>
      <c r="G56" s="23">
        <v>22.734662312379999</v>
      </c>
      <c r="H56" s="23">
        <v>30.1308633011258</v>
      </c>
      <c r="I56" s="21">
        <v>282.42727743382397</v>
      </c>
      <c r="J56" s="5">
        <v>108.333054142058</v>
      </c>
      <c r="K56" s="4">
        <v>3.7577702085504101</v>
      </c>
      <c r="L56" s="4">
        <v>21.0154974905556</v>
      </c>
      <c r="M56" s="21">
        <v>34.482888965437702</v>
      </c>
      <c r="N56" s="4">
        <v>17.429782888215701</v>
      </c>
      <c r="O56" s="37">
        <f t="shared" si="7"/>
        <v>1.3139405738635621</v>
      </c>
      <c r="P56" s="5">
        <v>462.370616858039</v>
      </c>
      <c r="Q56" s="38">
        <f t="shared" si="8"/>
        <v>180.33746883215889</v>
      </c>
      <c r="R56" s="4">
        <v>10.274902596845299</v>
      </c>
      <c r="S56" s="37">
        <f t="shared" si="6"/>
        <v>31.110890276423703</v>
      </c>
      <c r="T56" s="50">
        <v>45</v>
      </c>
      <c r="V56" s="37"/>
    </row>
    <row r="57" spans="1:22" x14ac:dyDescent="0.25">
      <c r="A57">
        <v>50</v>
      </c>
      <c r="B57" s="29">
        <v>705.38385638389104</v>
      </c>
      <c r="C57" s="44">
        <v>22.315272246528899</v>
      </c>
      <c r="D57" s="44">
        <v>23.268517410181801</v>
      </c>
      <c r="E57" s="44" t="s">
        <v>64</v>
      </c>
      <c r="F57" s="23">
        <v>33.111910582632802</v>
      </c>
      <c r="G57" s="23">
        <v>24.447498130380101</v>
      </c>
      <c r="H57" s="23">
        <v>33.2228729587221</v>
      </c>
      <c r="I57" s="21">
        <v>334.44410349920003</v>
      </c>
      <c r="J57" s="5">
        <v>49.348746219375201</v>
      </c>
      <c r="K57" s="4">
        <v>3.54305580508752</v>
      </c>
      <c r="L57" s="4">
        <v>30.234722998611701</v>
      </c>
      <c r="M57" s="21">
        <v>35.178496185072902</v>
      </c>
      <c r="N57" s="4">
        <v>17.439064450089798</v>
      </c>
      <c r="O57" s="37">
        <f t="shared" si="7"/>
        <v>1.2033989770376246</v>
      </c>
      <c r="P57" s="5">
        <v>549.56593910848699</v>
      </c>
      <c r="Q57" s="38">
        <f t="shared" si="8"/>
        <v>215.51596501723179</v>
      </c>
      <c r="R57" s="4">
        <v>10.991318782169699</v>
      </c>
      <c r="S57" s="37">
        <f t="shared" si="6"/>
        <v>33.646468945126259</v>
      </c>
      <c r="T57" s="50">
        <v>50</v>
      </c>
      <c r="V57" s="37"/>
    </row>
    <row r="58" spans="1:22" x14ac:dyDescent="0.25">
      <c r="A58">
        <v>55</v>
      </c>
      <c r="B58" s="29">
        <v>669.25222862257795</v>
      </c>
      <c r="C58" s="44">
        <v>24.1348367070904</v>
      </c>
      <c r="D58" s="44">
        <v>25.104419759150499</v>
      </c>
      <c r="E58" s="44" t="s">
        <v>65</v>
      </c>
      <c r="F58" s="23">
        <v>35.4125563799928</v>
      </c>
      <c r="G58" s="23">
        <v>25.956060977882899</v>
      </c>
      <c r="H58" s="23">
        <v>36.098200176885598</v>
      </c>
      <c r="I58" s="21">
        <v>385.09574335992102</v>
      </c>
      <c r="J58" s="5">
        <v>36.131627761313297</v>
      </c>
      <c r="K58" s="4">
        <v>3.3871096922425701</v>
      </c>
      <c r="L58" s="4">
        <v>34.548239883664799</v>
      </c>
      <c r="M58" s="21">
        <v>35.830989398385398</v>
      </c>
      <c r="N58" s="4">
        <v>17.296525851821301</v>
      </c>
      <c r="O58" s="37">
        <f t="shared" si="7"/>
        <v>1.1375510979205135</v>
      </c>
      <c r="P58" s="5">
        <v>636.04856836759404</v>
      </c>
      <c r="Q58" s="38">
        <f t="shared" si="8"/>
        <v>251.34695441561718</v>
      </c>
      <c r="R58" s="4">
        <v>11.564519424865299</v>
      </c>
      <c r="S58" s="37">
        <f t="shared" si="6"/>
        <v>35.955788327434092</v>
      </c>
      <c r="T58" s="50">
        <v>55</v>
      </c>
      <c r="V58" s="37"/>
    </row>
    <row r="59" spans="1:22" s="39" customFormat="1" ht="21.95" customHeight="1" x14ac:dyDescent="0.25">
      <c r="A59" s="39">
        <v>60</v>
      </c>
      <c r="B59" s="40">
        <v>630.70491806638404</v>
      </c>
      <c r="C59" s="43">
        <v>25.764573314053099</v>
      </c>
      <c r="D59" s="43">
        <v>26.7487897882285</v>
      </c>
      <c r="E59" s="43" t="s">
        <v>66</v>
      </c>
      <c r="F59" s="41">
        <v>37.6763415108909</v>
      </c>
      <c r="G59" s="41">
        <v>27.578860175540299</v>
      </c>
      <c r="H59" s="41">
        <v>38.773385785437803</v>
      </c>
      <c r="I59" s="42">
        <v>433.90058127246198</v>
      </c>
      <c r="J59" s="38">
        <v>38.547310556194098</v>
      </c>
      <c r="K59" s="37">
        <v>3.2719825597804402</v>
      </c>
      <c r="L59" s="37">
        <v>32.874829417660997</v>
      </c>
      <c r="M59" s="42">
        <v>36.4797403091886</v>
      </c>
      <c r="N59" s="37">
        <v>17.056915644345999</v>
      </c>
      <c r="O59" s="37">
        <f t="shared" si="7"/>
        <v>1.107153538135708</v>
      </c>
      <c r="P59" s="38">
        <v>721.33314658932397</v>
      </c>
      <c r="Q59" s="38">
        <f t="shared" si="8"/>
        <v>287.82669472480575</v>
      </c>
      <c r="R59" s="37">
        <v>12.0222191098221</v>
      </c>
      <c r="S59" s="37">
        <f t="shared" si="6"/>
        <v>38.18044022533207</v>
      </c>
      <c r="T59" s="49">
        <v>60</v>
      </c>
      <c r="V59" s="37"/>
    </row>
    <row r="60" spans="1:22" x14ac:dyDescent="0.25">
      <c r="A60">
        <v>65</v>
      </c>
      <c r="B60" s="29">
        <v>587.09318814246501</v>
      </c>
      <c r="C60" s="44">
        <v>27.2224199817773</v>
      </c>
      <c r="D60" s="44">
        <v>28.2197264764979</v>
      </c>
      <c r="E60" s="44" t="s">
        <v>67</v>
      </c>
      <c r="F60" s="23">
        <v>39.933414809270197</v>
      </c>
      <c r="G60" s="23">
        <v>29.428610931100799</v>
      </c>
      <c r="H60" s="23">
        <v>41.264502256172698</v>
      </c>
      <c r="I60" s="21">
        <v>480.55505612002497</v>
      </c>
      <c r="J60" s="5">
        <v>43.611729923918503</v>
      </c>
      <c r="K60" s="4">
        <v>3.18567196520255</v>
      </c>
      <c r="L60" s="4">
        <v>30.496775950647699</v>
      </c>
      <c r="M60" s="21">
        <v>37.125676783449599</v>
      </c>
      <c r="N60" s="4">
        <v>16.756030326202499</v>
      </c>
      <c r="O60" s="37">
        <f t="shared" si="7"/>
        <v>1.0885490527163693</v>
      </c>
      <c r="P60" s="5">
        <v>805.11329822033599</v>
      </c>
      <c r="Q60" s="38">
        <f t="shared" si="8"/>
        <v>324.95237150825534</v>
      </c>
      <c r="R60" s="4">
        <v>12.386358434159</v>
      </c>
      <c r="S60" s="37">
        <f t="shared" si="6"/>
        <v>40.397714142681821</v>
      </c>
      <c r="T60" s="50">
        <v>65</v>
      </c>
      <c r="V60" s="37"/>
    </row>
    <row r="61" spans="1:22" x14ac:dyDescent="0.25">
      <c r="A61">
        <v>70</v>
      </c>
      <c r="B61" s="29">
        <v>542.41180606448302</v>
      </c>
      <c r="C61" s="44">
        <v>28.526043544517901</v>
      </c>
      <c r="D61" s="44">
        <v>29.535055288903798</v>
      </c>
      <c r="E61" s="44" t="s">
        <v>68</v>
      </c>
      <c r="F61" s="23">
        <v>42.071627986413603</v>
      </c>
      <c r="G61" s="23">
        <v>31.425713819149799</v>
      </c>
      <c r="H61" s="23">
        <v>43.586739487090703</v>
      </c>
      <c r="I61" s="21">
        <v>524.88871812996797</v>
      </c>
      <c r="J61" s="5">
        <v>44.681382077982001</v>
      </c>
      <c r="K61" s="4">
        <v>3.11938274630685</v>
      </c>
      <c r="L61" s="4">
        <v>29.814401322152602</v>
      </c>
      <c r="M61" s="21">
        <v>37.754716490039797</v>
      </c>
      <c r="N61" s="4">
        <v>16.417675699996501</v>
      </c>
      <c r="O61" s="37">
        <f t="shared" si="7"/>
        <v>1.0515191846900511</v>
      </c>
      <c r="P61" s="5">
        <v>887.20167672031903</v>
      </c>
      <c r="Q61" s="38">
        <f t="shared" si="8"/>
        <v>362.70708799829515</v>
      </c>
      <c r="R61" s="4">
        <v>12.6743096674331</v>
      </c>
      <c r="S61" s="37">
        <f t="shared" si="6"/>
        <v>42.56221277099533</v>
      </c>
      <c r="T61" s="50">
        <v>70</v>
      </c>
      <c r="V61" s="37"/>
    </row>
    <row r="62" spans="1:22" x14ac:dyDescent="0.25">
      <c r="A62">
        <v>75</v>
      </c>
      <c r="B62" s="29">
        <v>501.30450797369298</v>
      </c>
      <c r="C62" s="44">
        <v>29.692092200250201</v>
      </c>
      <c r="D62" s="44">
        <v>30.711573907765999</v>
      </c>
      <c r="E62" s="44" t="s">
        <v>69</v>
      </c>
      <c r="F62" s="23">
        <v>43.9279606408316</v>
      </c>
      <c r="G62" s="23">
        <v>33.402177157588703</v>
      </c>
      <c r="H62" s="23">
        <v>45.754215739829803</v>
      </c>
      <c r="I62" s="21">
        <v>566.82877375710098</v>
      </c>
      <c r="J62" s="5">
        <v>41.107298090790003</v>
      </c>
      <c r="K62" s="4">
        <v>3.0648271622796801</v>
      </c>
      <c r="L62" s="4">
        <v>30.810488715125999</v>
      </c>
      <c r="M62" s="21">
        <v>38.349386205350598</v>
      </c>
      <c r="N62" s="4">
        <v>16.057888366496801</v>
      </c>
      <c r="O62" s="37">
        <f t="shared" si="7"/>
        <v>0.98423196333953555</v>
      </c>
      <c r="P62" s="5">
        <v>967.49111855280296</v>
      </c>
      <c r="Q62" s="38">
        <f t="shared" si="8"/>
        <v>401.05647420364573</v>
      </c>
      <c r="R62" s="4">
        <v>12.899881580703999</v>
      </c>
      <c r="S62" s="37">
        <f t="shared" si="6"/>
        <v>44.532207894762443</v>
      </c>
      <c r="T62" s="50">
        <v>75</v>
      </c>
      <c r="V62" s="37"/>
    </row>
    <row r="63" spans="1:22" s="39" customFormat="1" ht="21.95" customHeight="1" x14ac:dyDescent="0.25">
      <c r="A63" s="39">
        <v>80</v>
      </c>
      <c r="B63" s="40">
        <v>465.832007376077</v>
      </c>
      <c r="C63" s="43">
        <v>30.735847412550399</v>
      </c>
      <c r="D63" s="43">
        <v>31.764701009082799</v>
      </c>
      <c r="E63" s="43" t="s">
        <v>40</v>
      </c>
      <c r="F63" s="41">
        <v>45.446535166718903</v>
      </c>
      <c r="G63" s="41">
        <v>35.244453893877001</v>
      </c>
      <c r="H63" s="41">
        <v>47.779917244709701</v>
      </c>
      <c r="I63" s="42">
        <v>606.37251072731999</v>
      </c>
      <c r="J63" s="38">
        <v>35.472500597616701</v>
      </c>
      <c r="K63" s="37">
        <v>3.0149564326246998</v>
      </c>
      <c r="L63" s="37">
        <v>32.896498743358599</v>
      </c>
      <c r="M63" s="42">
        <v>38.894093035672</v>
      </c>
      <c r="N63" s="37">
        <v>15.687566001178199</v>
      </c>
      <c r="O63" s="37">
        <f t="shared" si="7"/>
        <v>0.90670619170240063</v>
      </c>
      <c r="P63" s="38">
        <v>1045.9289485586901</v>
      </c>
      <c r="Q63" s="38">
        <f t="shared" si="8"/>
        <v>439.95056723931771</v>
      </c>
      <c r="R63" s="37">
        <v>13.0741118569837</v>
      </c>
      <c r="S63" s="37">
        <f t="shared" si="6"/>
        <v>46.194726120087601</v>
      </c>
      <c r="T63" s="49">
        <v>80</v>
      </c>
      <c r="V63" s="37"/>
    </row>
    <row r="64" spans="1:22" x14ac:dyDescent="0.25">
      <c r="A64">
        <v>85</v>
      </c>
      <c r="B64" s="29">
        <v>435.49881645602801</v>
      </c>
      <c r="C64" s="44">
        <v>31.671107084176299</v>
      </c>
      <c r="D64" s="44">
        <v>32.708358387125699</v>
      </c>
      <c r="E64" s="44" t="s">
        <v>70</v>
      </c>
      <c r="F64" s="23">
        <v>46.732441706250597</v>
      </c>
      <c r="G64" s="23">
        <v>36.963305883305402</v>
      </c>
      <c r="H64" s="23">
        <v>49.675710447926299</v>
      </c>
      <c r="I64" s="21">
        <v>643.56616034985996</v>
      </c>
      <c r="J64" s="5">
        <v>30.333190920048299</v>
      </c>
      <c r="K64" s="4">
        <v>2.9657109292014501</v>
      </c>
      <c r="L64" s="4">
        <v>35.282586816401903</v>
      </c>
      <c r="M64" s="21">
        <v>39.377083526171198</v>
      </c>
      <c r="N64" s="4">
        <v>15.314146629742201</v>
      </c>
      <c r="O64" s="37">
        <f t="shared" si="7"/>
        <v>0.85032349374662886</v>
      </c>
      <c r="P64" s="5">
        <v>1122.49968170741</v>
      </c>
      <c r="Q64" s="38">
        <f t="shared" si="8"/>
        <v>479.3276507654889</v>
      </c>
      <c r="R64" s="4">
        <v>13.205878608322401</v>
      </c>
      <c r="S64" s="37">
        <f t="shared" si="6"/>
        <v>47.572343901085475</v>
      </c>
      <c r="T64" s="50">
        <v>85</v>
      </c>
      <c r="V64" s="37"/>
    </row>
    <row r="65" spans="1:22" x14ac:dyDescent="0.25">
      <c r="A65">
        <v>90</v>
      </c>
      <c r="B65" s="29">
        <v>408.88606917052499</v>
      </c>
      <c r="C65" s="44">
        <v>32.510198462333904</v>
      </c>
      <c r="D65" s="44">
        <v>33.554983975583099</v>
      </c>
      <c r="E65" s="44" t="s">
        <v>71</v>
      </c>
      <c r="F65" s="23">
        <v>47.939427580733799</v>
      </c>
      <c r="G65" s="23">
        <v>38.636726546536103</v>
      </c>
      <c r="H65" s="23">
        <v>51.452393815911599</v>
      </c>
      <c r="I65" s="21">
        <v>678.488922244901</v>
      </c>
      <c r="J65" s="5">
        <v>26.6127472855032</v>
      </c>
      <c r="K65" s="4">
        <v>2.9162616213721599</v>
      </c>
      <c r="L65" s="4">
        <v>37.3528243497584</v>
      </c>
      <c r="M65" s="21">
        <v>39.790759147102001</v>
      </c>
      <c r="N65" s="4">
        <v>14.9427042084286</v>
      </c>
      <c r="O65" s="37">
        <f t="shared" si="7"/>
        <v>0.82464949917107222</v>
      </c>
      <c r="P65" s="5">
        <v>1197.21320274955</v>
      </c>
      <c r="Q65" s="38">
        <f t="shared" si="8"/>
        <v>519.11840991259089</v>
      </c>
      <c r="R65" s="4">
        <v>13.302368919439401</v>
      </c>
      <c r="S65" s="37">
        <f t="shared" si="6"/>
        <v>48.794065454178273</v>
      </c>
      <c r="T65" s="50">
        <v>90</v>
      </c>
      <c r="V65" s="37"/>
    </row>
    <row r="66" spans="1:22" x14ac:dyDescent="0.25">
      <c r="A66">
        <v>95</v>
      </c>
      <c r="B66" s="29">
        <v>384.99769638986101</v>
      </c>
      <c r="C66" s="44">
        <v>33.264059872303498</v>
      </c>
      <c r="D66" s="44">
        <v>34.315614315072601</v>
      </c>
      <c r="E66" s="44" t="s">
        <v>72</v>
      </c>
      <c r="F66" s="23">
        <v>49.1310912136043</v>
      </c>
      <c r="G66" s="23">
        <v>40.309201845604001</v>
      </c>
      <c r="H66" s="23">
        <v>53.119769509088101</v>
      </c>
      <c r="I66" s="21">
        <v>711.24105888398799</v>
      </c>
      <c r="J66" s="5">
        <v>23.888372780663701</v>
      </c>
      <c r="K66" s="4">
        <v>2.8675601000789199</v>
      </c>
      <c r="L66" s="4">
        <v>39.0947139608922</v>
      </c>
      <c r="M66" s="21">
        <v>40.1312493053575</v>
      </c>
      <c r="N66" s="4">
        <v>14.5766771888888</v>
      </c>
      <c r="O66" s="37">
        <f t="shared" si="7"/>
        <v>0.81184474658988426</v>
      </c>
      <c r="P66" s="5">
        <v>1270.09658869399</v>
      </c>
      <c r="Q66" s="38">
        <f t="shared" si="8"/>
        <v>559.24965921794842</v>
      </c>
      <c r="R66" s="4">
        <v>13.369437775726199</v>
      </c>
      <c r="S66" s="37">
        <f t="shared" si="6"/>
        <v>49.969039447208509</v>
      </c>
      <c r="T66" s="50">
        <v>95</v>
      </c>
      <c r="V66" s="37"/>
    </row>
    <row r="67" spans="1:22" s="39" customFormat="1" ht="21.95" customHeight="1" x14ac:dyDescent="0.25">
      <c r="A67" s="39">
        <v>100</v>
      </c>
      <c r="B67" s="40">
        <v>363.391306604882</v>
      </c>
      <c r="C67" s="43">
        <v>33.942355136924</v>
      </c>
      <c r="D67" s="43">
        <v>35</v>
      </c>
      <c r="E67" s="43" t="s">
        <v>73</v>
      </c>
      <c r="F67" s="41">
        <v>50.275833403875197</v>
      </c>
      <c r="G67" s="41">
        <v>41.970817828918797</v>
      </c>
      <c r="H67" s="41">
        <v>54.686723229282599</v>
      </c>
      <c r="I67" s="42">
        <v>741.93515073339199</v>
      </c>
      <c r="J67" s="38">
        <v>21.606389784979498</v>
      </c>
      <c r="K67" s="37">
        <v>2.8207040291497001</v>
      </c>
      <c r="L67" s="37">
        <v>40.770188129128996</v>
      </c>
      <c r="M67" s="42">
        <v>40.397714331468897</v>
      </c>
      <c r="N67" s="37">
        <v>14.218361236174699</v>
      </c>
      <c r="O67" s="37">
        <f t="shared" si="7"/>
        <v>0.79308924388411939</v>
      </c>
      <c r="P67" s="38">
        <v>1341.18839487487</v>
      </c>
      <c r="Q67" s="38">
        <f t="shared" si="8"/>
        <v>599.64737354941735</v>
      </c>
      <c r="R67" s="37">
        <v>13.4118839487487</v>
      </c>
      <c r="S67" s="37">
        <f t="shared" si="6"/>
        <v>51.113814323314593</v>
      </c>
      <c r="T67" s="49">
        <v>100</v>
      </c>
      <c r="V67" s="37"/>
    </row>
    <row r="68" spans="1:22" x14ac:dyDescent="0.25">
      <c r="A68">
        <v>105</v>
      </c>
      <c r="B68" s="29">
        <v>343.6118843557</v>
      </c>
      <c r="C68" s="44">
        <v>34.553599612059102</v>
      </c>
      <c r="D68" s="44">
        <v>35.616732845698898</v>
      </c>
      <c r="E68" s="44" t="s">
        <v>74</v>
      </c>
      <c r="F68" s="23">
        <v>51.3492371640573</v>
      </c>
      <c r="G68" s="23">
        <v>43.620231820650403</v>
      </c>
      <c r="H68" s="23">
        <v>56.161305382570397</v>
      </c>
      <c r="I68" s="21">
        <v>770.68977398052698</v>
      </c>
      <c r="J68" s="5">
        <v>19.779422249182101</v>
      </c>
      <c r="K68" s="4">
        <v>2.7762488360965998</v>
      </c>
      <c r="L68" s="4">
        <v>42.2744000741965</v>
      </c>
      <c r="M68" s="21">
        <v>40.591613762028103</v>
      </c>
      <c r="N68" s="4">
        <v>13.869247401832499</v>
      </c>
      <c r="O68" s="37">
        <f t="shared" si="7"/>
        <v>0.76993051925574052</v>
      </c>
      <c r="P68" s="5">
        <v>1410.53463188403</v>
      </c>
      <c r="Q68" s="38">
        <f t="shared" si="8"/>
        <v>640.2389873114455</v>
      </c>
      <c r="R68" s="4">
        <v>13.4336631608003</v>
      </c>
      <c r="S68" s="37">
        <f t="shared" si="6"/>
        <v>52.200659702014548</v>
      </c>
      <c r="T68" s="50">
        <v>105</v>
      </c>
      <c r="V68" s="37"/>
    </row>
    <row r="69" spans="1:22" ht="15.75" thickBot="1" x14ac:dyDescent="0.3">
      <c r="A69" s="25">
        <v>110</v>
      </c>
      <c r="B69" s="30">
        <v>324.99334448278398</v>
      </c>
      <c r="C69" s="45">
        <v>35.105285919589697</v>
      </c>
      <c r="D69" s="45">
        <v>36.1733727503807</v>
      </c>
      <c r="E69" s="45" t="s">
        <v>75</v>
      </c>
      <c r="F69" s="26">
        <v>52.387545502804699</v>
      </c>
      <c r="G69" s="26">
        <v>45.303509991194403</v>
      </c>
      <c r="H69" s="26">
        <v>57.550809652843199</v>
      </c>
      <c r="I69" s="27">
        <v>797.62501373802104</v>
      </c>
      <c r="J69" s="28">
        <v>18.618539872915701</v>
      </c>
      <c r="K69" s="26">
        <v>2.73419071319171</v>
      </c>
      <c r="L69" s="26">
        <v>43.241091867918499</v>
      </c>
      <c r="M69" s="27">
        <v>40.716046438069803</v>
      </c>
      <c r="N69" s="26">
        <v>13.530257239113</v>
      </c>
      <c r="O69" s="46">
        <f t="shared" si="7"/>
        <v>0.75449981038782177</v>
      </c>
      <c r="P69" s="28">
        <v>1478.18591807959</v>
      </c>
      <c r="Q69" s="47">
        <f t="shared" si="8"/>
        <v>680.95503374951534</v>
      </c>
      <c r="R69" s="26">
        <v>13.438053800723599</v>
      </c>
      <c r="S69" s="46">
        <f t="shared" si="6"/>
        <v>53.235486690026853</v>
      </c>
      <c r="T69" s="51">
        <v>110</v>
      </c>
      <c r="V69" s="37"/>
    </row>
    <row r="70" spans="1:22" ht="15.75" thickTop="1" x14ac:dyDescent="0.25"/>
    <row r="72" spans="1:22" s="1" customFormat="1" ht="18.75" x14ac:dyDescent="0.3">
      <c r="A72" s="1" t="s">
        <v>31</v>
      </c>
      <c r="C72" s="2"/>
      <c r="D72" s="2"/>
      <c r="E72" s="2"/>
      <c r="F72" s="2"/>
      <c r="G72" s="1" t="s">
        <v>19</v>
      </c>
      <c r="H72" s="2"/>
      <c r="I72" s="3"/>
      <c r="K72" s="2"/>
      <c r="L72" s="2"/>
      <c r="M72" s="3"/>
      <c r="N72" s="2"/>
      <c r="O72" s="3"/>
      <c r="P72" s="3"/>
      <c r="Q72" s="31"/>
      <c r="T72" s="57"/>
    </row>
    <row r="73" spans="1:22" s="1" customFormat="1" ht="18.75" x14ac:dyDescent="0.3">
      <c r="C73" s="2"/>
      <c r="D73" s="2"/>
      <c r="E73" s="2"/>
      <c r="F73" s="2"/>
      <c r="G73" s="2"/>
      <c r="H73" s="2"/>
      <c r="I73" s="3"/>
      <c r="K73" s="2"/>
      <c r="L73" s="2"/>
      <c r="M73" s="3"/>
      <c r="N73" s="2"/>
      <c r="O73" s="3"/>
      <c r="P73" s="3"/>
      <c r="Q73" s="2"/>
      <c r="T73" s="31" t="s">
        <v>32</v>
      </c>
    </row>
    <row r="74" spans="1:22" ht="15.75" thickBot="1" x14ac:dyDescent="0.3">
      <c r="T74" s="14" t="s">
        <v>114</v>
      </c>
    </row>
    <row r="75" spans="1:22" ht="15.75" thickTop="1" x14ac:dyDescent="0.25">
      <c r="A75" s="6"/>
      <c r="B75" s="60" t="s">
        <v>1</v>
      </c>
      <c r="C75" s="60"/>
      <c r="D75" s="60"/>
      <c r="E75" s="60"/>
      <c r="F75" s="60"/>
      <c r="G75" s="60"/>
      <c r="H75" s="60"/>
      <c r="I75" s="60"/>
      <c r="J75" s="58" t="s">
        <v>2</v>
      </c>
      <c r="K75" s="59"/>
      <c r="L75" s="59"/>
      <c r="M75" s="61"/>
      <c r="N75" s="58" t="s">
        <v>22</v>
      </c>
      <c r="O75" s="59"/>
      <c r="P75" s="59"/>
      <c r="Q75" s="59"/>
      <c r="R75" s="59"/>
      <c r="S75" s="59"/>
      <c r="T75" s="48"/>
    </row>
    <row r="76" spans="1:22" s="14" customFormat="1" ht="68.099999999999994" customHeight="1" x14ac:dyDescent="0.25">
      <c r="A76" s="7" t="s">
        <v>3</v>
      </c>
      <c r="B76" s="8" t="s">
        <v>4</v>
      </c>
      <c r="C76" s="32" t="s">
        <v>5</v>
      </c>
      <c r="D76" s="33" t="s">
        <v>6</v>
      </c>
      <c r="E76" s="33" t="s">
        <v>23</v>
      </c>
      <c r="F76" s="9" t="s">
        <v>7</v>
      </c>
      <c r="G76" s="10" t="s">
        <v>8</v>
      </c>
      <c r="H76" s="10" t="s">
        <v>9</v>
      </c>
      <c r="I76" s="11" t="s">
        <v>21</v>
      </c>
      <c r="J76" s="34" t="s">
        <v>4</v>
      </c>
      <c r="K76" s="9" t="s">
        <v>7</v>
      </c>
      <c r="L76" s="10" t="s">
        <v>8</v>
      </c>
      <c r="M76" s="11" t="s">
        <v>21</v>
      </c>
      <c r="N76" s="12" t="s">
        <v>24</v>
      </c>
      <c r="O76" s="12" t="s">
        <v>25</v>
      </c>
      <c r="P76" s="13" t="s">
        <v>26</v>
      </c>
      <c r="Q76" s="13" t="s">
        <v>27</v>
      </c>
      <c r="R76" s="12" t="s">
        <v>28</v>
      </c>
      <c r="S76" s="12" t="s">
        <v>29</v>
      </c>
      <c r="T76" s="8" t="s">
        <v>3</v>
      </c>
    </row>
    <row r="77" spans="1:22" s="14" customFormat="1" ht="19.5" customHeight="1" x14ac:dyDescent="0.25">
      <c r="A77" s="15" t="s">
        <v>10</v>
      </c>
      <c r="B77" s="16" t="s">
        <v>11</v>
      </c>
      <c r="C77" s="35" t="s">
        <v>12</v>
      </c>
      <c r="D77" s="35" t="s">
        <v>12</v>
      </c>
      <c r="E77" s="35" t="s">
        <v>12</v>
      </c>
      <c r="F77" s="17" t="s">
        <v>13</v>
      </c>
      <c r="G77" s="17" t="s">
        <v>14</v>
      </c>
      <c r="H77" s="17" t="s">
        <v>14</v>
      </c>
      <c r="I77" s="18" t="s">
        <v>15</v>
      </c>
      <c r="J77" s="36" t="s">
        <v>11</v>
      </c>
      <c r="K77" s="17" t="s">
        <v>13</v>
      </c>
      <c r="L77" s="17" t="s">
        <v>14</v>
      </c>
      <c r="M77" s="20" t="s">
        <v>15</v>
      </c>
      <c r="N77" s="17" t="s">
        <v>16</v>
      </c>
      <c r="O77" s="17" t="s">
        <v>30</v>
      </c>
      <c r="P77" s="18" t="s">
        <v>15</v>
      </c>
      <c r="Q77" s="18" t="s">
        <v>15</v>
      </c>
      <c r="R77" s="17" t="s">
        <v>16</v>
      </c>
      <c r="S77" s="17" t="s">
        <v>13</v>
      </c>
      <c r="T77" s="19" t="s">
        <v>10</v>
      </c>
    </row>
    <row r="78" spans="1:22" x14ac:dyDescent="0.25">
      <c r="A78">
        <v>30</v>
      </c>
      <c r="B78" s="29">
        <v>2496.0196744014302</v>
      </c>
      <c r="C78" s="44">
        <v>9.4994629141308096</v>
      </c>
      <c r="D78" s="44">
        <v>10.337634791149499</v>
      </c>
      <c r="E78" s="44" t="s">
        <v>112</v>
      </c>
      <c r="F78" s="23">
        <v>15.7494526382025</v>
      </c>
      <c r="G78" s="23">
        <v>8.9632144970308492</v>
      </c>
      <c r="H78" s="23">
        <v>15.165665459583799</v>
      </c>
      <c r="I78" s="21">
        <v>67.262631917157094</v>
      </c>
      <c r="J78" s="5">
        <v>1006.4826029037901</v>
      </c>
      <c r="K78" s="4">
        <v>5.3290455292113501</v>
      </c>
      <c r="L78" s="4">
        <v>8.2106329623613803</v>
      </c>
      <c r="M78" s="21">
        <v>23.0194719802519</v>
      </c>
      <c r="N78" s="4">
        <v>11.1720321852777</v>
      </c>
      <c r="O78" s="4">
        <v>1.8</v>
      </c>
      <c r="P78" s="5">
        <v>118.470177861818</v>
      </c>
      <c r="Q78" s="5">
        <v>51</v>
      </c>
      <c r="R78" s="4">
        <v>3.9490059287272801</v>
      </c>
      <c r="S78" s="56">
        <v>16.5</v>
      </c>
      <c r="T78" s="54">
        <v>30</v>
      </c>
      <c r="V78" s="37"/>
    </row>
    <row r="79" spans="1:22" x14ac:dyDescent="0.25">
      <c r="A79">
        <v>35</v>
      </c>
      <c r="B79" s="29">
        <v>1815.88447638757</v>
      </c>
      <c r="C79" s="44">
        <v>11.8709785283064</v>
      </c>
      <c r="D79" s="44">
        <v>12.7304442689392</v>
      </c>
      <c r="E79" s="44" t="s">
        <v>113</v>
      </c>
      <c r="F79" s="23">
        <v>19.593602587643801</v>
      </c>
      <c r="G79" s="23">
        <v>11.721092650874899</v>
      </c>
      <c r="H79" s="23">
        <v>18.662282365897799</v>
      </c>
      <c r="I79" s="21">
        <v>105.964522093547</v>
      </c>
      <c r="J79" s="5">
        <v>680.135198013852</v>
      </c>
      <c r="K79" s="4">
        <v>4.6577219412948399</v>
      </c>
      <c r="L79" s="4">
        <v>9.3377923716113003</v>
      </c>
      <c r="M79" s="21">
        <v>25.472119066473802</v>
      </c>
      <c r="N79" s="4">
        <v>12.834801848572599</v>
      </c>
      <c r="O79" s="37">
        <f>+(F79-F78+K79)/5</f>
        <v>1.700374378147228</v>
      </c>
      <c r="P79" s="5">
        <v>182.644187104682</v>
      </c>
      <c r="Q79" s="38">
        <f>+M79+Q78</f>
        <v>76.472119066473795</v>
      </c>
      <c r="R79" s="4">
        <v>5.2184053458480504</v>
      </c>
      <c r="S79" s="37">
        <f t="shared" ref="S79:S96" si="9">+(F78+F79+K79)/2</f>
        <v>20.000388583570569</v>
      </c>
      <c r="T79" s="50">
        <v>35</v>
      </c>
      <c r="V79" s="37"/>
    </row>
    <row r="80" spans="1:22" s="39" customFormat="1" ht="21.95" customHeight="1" x14ac:dyDescent="0.25">
      <c r="A80" s="39">
        <v>40</v>
      </c>
      <c r="B80" s="40">
        <v>1372.86675143197</v>
      </c>
      <c r="C80" s="43">
        <v>14.1188777376037</v>
      </c>
      <c r="D80" s="43">
        <v>14.9985273888524</v>
      </c>
      <c r="E80" s="43" t="s">
        <v>76</v>
      </c>
      <c r="F80" s="41">
        <v>22.886939388618501</v>
      </c>
      <c r="G80" s="41">
        <v>14.569167133180301</v>
      </c>
      <c r="H80" s="41">
        <v>21.932680384385002</v>
      </c>
      <c r="I80" s="42">
        <v>148.277792843002</v>
      </c>
      <c r="J80" s="38">
        <v>443.01772495560499</v>
      </c>
      <c r="K80" s="37">
        <v>4.0851192263378904</v>
      </c>
      <c r="L80" s="37">
        <v>10.835448096644001</v>
      </c>
      <c r="M80" s="42">
        <v>26.7286934265741</v>
      </c>
      <c r="N80" s="37">
        <v>13.8083928352059</v>
      </c>
      <c r="O80" s="37">
        <f t="shared" ref="O80:O96" si="10">+(F80-F79+K80)/5</f>
        <v>1.475691205462518</v>
      </c>
      <c r="P80" s="38">
        <v>251.68615128071099</v>
      </c>
      <c r="Q80" s="38">
        <f t="shared" ref="Q80:Q96" si="11">+M80+Q79</f>
        <v>103.20081249304789</v>
      </c>
      <c r="R80" s="37">
        <v>6.2921537820177802</v>
      </c>
      <c r="S80" s="37">
        <f t="shared" si="9"/>
        <v>23.282830601300095</v>
      </c>
      <c r="T80" s="49">
        <v>40</v>
      </c>
      <c r="V80" s="37"/>
    </row>
    <row r="81" spans="1:22" x14ac:dyDescent="0.25">
      <c r="A81">
        <v>45</v>
      </c>
      <c r="B81" s="29">
        <v>1099.7108662197199</v>
      </c>
      <c r="C81" s="44">
        <v>16.213716443719299</v>
      </c>
      <c r="D81" s="44">
        <v>17.1121756737178</v>
      </c>
      <c r="E81" s="44" t="s">
        <v>77</v>
      </c>
      <c r="F81" s="23">
        <v>25.698872049386001</v>
      </c>
      <c r="G81" s="23">
        <v>17.2493538853758</v>
      </c>
      <c r="H81" s="23">
        <v>24.978109913020798</v>
      </c>
      <c r="I81" s="21">
        <v>192.43195695525901</v>
      </c>
      <c r="J81" s="5">
        <v>273.15588521224601</v>
      </c>
      <c r="K81" s="4">
        <v>3.67479479367196</v>
      </c>
      <c r="L81" s="4">
        <v>13.087790200058199</v>
      </c>
      <c r="M81" s="21">
        <v>27.565887691258599</v>
      </c>
      <c r="N81" s="4">
        <v>14.3440103607031</v>
      </c>
      <c r="O81" s="37">
        <f t="shared" si="10"/>
        <v>1.2973454908878921</v>
      </c>
      <c r="P81" s="5">
        <v>323.406203084227</v>
      </c>
      <c r="Q81" s="38">
        <f t="shared" si="11"/>
        <v>130.7667001843065</v>
      </c>
      <c r="R81" s="4">
        <v>7.1868045129828104</v>
      </c>
      <c r="S81" s="37">
        <f t="shared" si="9"/>
        <v>26.130303115838228</v>
      </c>
      <c r="T81" s="50">
        <v>45</v>
      </c>
      <c r="V81" s="37"/>
    </row>
    <row r="82" spans="1:22" x14ac:dyDescent="0.25">
      <c r="A82">
        <v>50</v>
      </c>
      <c r="B82" s="29">
        <v>939.91190316778898</v>
      </c>
      <c r="C82" s="44">
        <v>18.144217250661299</v>
      </c>
      <c r="D82" s="44">
        <v>19.060010467686698</v>
      </c>
      <c r="E82" s="44" t="s">
        <v>78</v>
      </c>
      <c r="F82" s="23">
        <v>28.1728111294866</v>
      </c>
      <c r="G82" s="23">
        <v>19.535591996714398</v>
      </c>
      <c r="H82" s="23">
        <v>27.807753583737401</v>
      </c>
      <c r="I82" s="21">
        <v>237.06384555661199</v>
      </c>
      <c r="J82" s="5">
        <v>159.798963051935</v>
      </c>
      <c r="K82" s="4">
        <v>3.4045500075859199</v>
      </c>
      <c r="L82" s="4">
        <v>16.4701646110511</v>
      </c>
      <c r="M82" s="21">
        <v>28.349775689337001</v>
      </c>
      <c r="N82" s="4">
        <v>14.596332858138</v>
      </c>
      <c r="O82" s="37">
        <f t="shared" si="10"/>
        <v>1.1756978175373038</v>
      </c>
      <c r="P82" s="5">
        <v>396.38786737491603</v>
      </c>
      <c r="Q82" s="38">
        <f t="shared" si="11"/>
        <v>159.11647587364351</v>
      </c>
      <c r="R82" s="4">
        <v>7.9277573474983303</v>
      </c>
      <c r="S82" s="37">
        <f t="shared" si="9"/>
        <v>28.63811659322926</v>
      </c>
      <c r="T82" s="50">
        <v>50</v>
      </c>
      <c r="V82" s="37"/>
    </row>
    <row r="83" spans="1:22" x14ac:dyDescent="0.25">
      <c r="A83">
        <v>55</v>
      </c>
      <c r="B83" s="29">
        <v>850.00321372972905</v>
      </c>
      <c r="C83" s="44">
        <v>19.9101885062375</v>
      </c>
      <c r="D83" s="44">
        <v>20.8418383977193</v>
      </c>
      <c r="E83" s="44" t="s">
        <v>79</v>
      </c>
      <c r="F83" s="23">
        <v>30.473456926846598</v>
      </c>
      <c r="G83" s="23">
        <v>21.365134800100599</v>
      </c>
      <c r="H83" s="23">
        <v>30.4345334992116</v>
      </c>
      <c r="I83" s="21">
        <v>281.16000537711699</v>
      </c>
      <c r="J83" s="5">
        <v>89.908689438059596</v>
      </c>
      <c r="K83" s="4">
        <v>3.2351057602368001</v>
      </c>
      <c r="L83" s="4">
        <v>21.404173723617799</v>
      </c>
      <c r="M83" s="21">
        <v>29.216108238952099</v>
      </c>
      <c r="N83" s="4">
        <v>14.6624536118915</v>
      </c>
      <c r="O83" s="37">
        <f t="shared" si="10"/>
        <v>1.1071503115193597</v>
      </c>
      <c r="P83" s="5">
        <v>469.70013543437398</v>
      </c>
      <c r="Q83" s="38">
        <f t="shared" si="11"/>
        <v>188.33258411259561</v>
      </c>
      <c r="R83" s="4">
        <v>8.5400024624431605</v>
      </c>
      <c r="S83" s="37">
        <f t="shared" si="9"/>
        <v>30.940686908284999</v>
      </c>
      <c r="T83" s="50">
        <v>55</v>
      </c>
      <c r="V83" s="37"/>
    </row>
    <row r="84" spans="1:22" s="39" customFormat="1" ht="21.95" customHeight="1" x14ac:dyDescent="0.25">
      <c r="A84" s="39">
        <v>60</v>
      </c>
      <c r="B84" s="40">
        <v>790.85294587619296</v>
      </c>
      <c r="C84" s="43">
        <v>21.517880554564702</v>
      </c>
      <c r="D84" s="43">
        <v>22.463965929838398</v>
      </c>
      <c r="E84" s="43" t="s">
        <v>80</v>
      </c>
      <c r="F84" s="41">
        <v>32.737242057744702</v>
      </c>
      <c r="G84" s="41">
        <v>22.957692563494</v>
      </c>
      <c r="H84" s="41">
        <v>32.872845724036303</v>
      </c>
      <c r="I84" s="42">
        <v>323.999126575334</v>
      </c>
      <c r="J84" s="38">
        <v>59.150267853536398</v>
      </c>
      <c r="K84" s="37">
        <v>3.13213518367247</v>
      </c>
      <c r="L84" s="37">
        <v>25.9655155811088</v>
      </c>
      <c r="M84" s="42">
        <v>30.185149847639401</v>
      </c>
      <c r="N84" s="37">
        <v>14.6048542091713</v>
      </c>
      <c r="O84" s="37">
        <f t="shared" si="10"/>
        <v>1.0791840629141147</v>
      </c>
      <c r="P84" s="38">
        <v>542.72440648022996</v>
      </c>
      <c r="Q84" s="38">
        <f t="shared" si="11"/>
        <v>218.51773396023501</v>
      </c>
      <c r="R84" s="37">
        <v>9.0454067746705</v>
      </c>
      <c r="S84" s="37">
        <f t="shared" si="9"/>
        <v>33.171417084131889</v>
      </c>
      <c r="T84" s="49">
        <v>60</v>
      </c>
      <c r="V84" s="37"/>
    </row>
    <row r="85" spans="1:22" x14ac:dyDescent="0.25">
      <c r="A85">
        <v>65</v>
      </c>
      <c r="B85" s="29">
        <v>744.82736564158199</v>
      </c>
      <c r="C85" s="44">
        <v>22.977013918887899</v>
      </c>
      <c r="D85" s="44">
        <v>23.936200867968999</v>
      </c>
      <c r="E85" s="44" t="s">
        <v>81</v>
      </c>
      <c r="F85" s="23">
        <v>34.994315356123998</v>
      </c>
      <c r="G85" s="23">
        <v>24.458284791314401</v>
      </c>
      <c r="H85" s="23">
        <v>35.1373157894391</v>
      </c>
      <c r="I85" s="21">
        <v>365.09573662090202</v>
      </c>
      <c r="J85" s="5">
        <v>46.025580234611198</v>
      </c>
      <c r="K85" s="4">
        <v>3.0712945635129398</v>
      </c>
      <c r="L85" s="4">
        <v>29.148496515471901</v>
      </c>
      <c r="M85" s="21">
        <v>31.226869729135199</v>
      </c>
      <c r="N85" s="4">
        <v>14.4646959549407</v>
      </c>
      <c r="O85" s="37">
        <f t="shared" si="10"/>
        <v>1.0656735723784472</v>
      </c>
      <c r="P85" s="5">
        <v>615.04788625493404</v>
      </c>
      <c r="Q85" s="38">
        <f t="shared" si="11"/>
        <v>249.74460368937019</v>
      </c>
      <c r="R85" s="4">
        <v>9.4622751731528307</v>
      </c>
      <c r="S85" s="37">
        <f t="shared" si="9"/>
        <v>35.401425988690818</v>
      </c>
      <c r="T85" s="50">
        <v>65</v>
      </c>
      <c r="V85" s="37"/>
    </row>
    <row r="86" spans="1:22" x14ac:dyDescent="0.25">
      <c r="A86">
        <v>70</v>
      </c>
      <c r="B86" s="29">
        <v>703.44195600026603</v>
      </c>
      <c r="C86" s="44">
        <v>24.298916898971399</v>
      </c>
      <c r="D86" s="44">
        <v>25.2699732287982</v>
      </c>
      <c r="E86" s="44" t="s">
        <v>82</v>
      </c>
      <c r="F86" s="23">
        <v>37.132528533267397</v>
      </c>
      <c r="G86" s="23">
        <v>25.924965502483101</v>
      </c>
      <c r="H86" s="23">
        <v>37.242122849166201</v>
      </c>
      <c r="I86" s="21">
        <v>404.148473399522</v>
      </c>
      <c r="J86" s="5">
        <v>41.385409641315498</v>
      </c>
      <c r="K86" s="4">
        <v>3.0363092049771798</v>
      </c>
      <c r="L86" s="4">
        <v>30.5635944429022</v>
      </c>
      <c r="M86" s="21">
        <v>32.295516349329198</v>
      </c>
      <c r="N86" s="4">
        <v>14.2696506255899</v>
      </c>
      <c r="O86" s="37">
        <f t="shared" si="10"/>
        <v>1.0349044764241158</v>
      </c>
      <c r="P86" s="5">
        <v>686.39613938288301</v>
      </c>
      <c r="Q86" s="38">
        <f t="shared" si="11"/>
        <v>282.0401200386994</v>
      </c>
      <c r="R86" s="4">
        <v>9.8056591340411892</v>
      </c>
      <c r="S86" s="37">
        <f t="shared" si="9"/>
        <v>37.581576547184291</v>
      </c>
      <c r="T86" s="50">
        <v>70</v>
      </c>
      <c r="V86" s="37"/>
    </row>
    <row r="87" spans="1:22" x14ac:dyDescent="0.25">
      <c r="A87">
        <v>75</v>
      </c>
      <c r="B87" s="29">
        <v>663.51614337334399</v>
      </c>
      <c r="C87" s="44">
        <v>25.4953856441218</v>
      </c>
      <c r="D87" s="44">
        <v>26.477185079380899</v>
      </c>
      <c r="E87" s="44" t="s">
        <v>83</v>
      </c>
      <c r="F87" s="23">
        <v>38.988861187685401</v>
      </c>
      <c r="G87" s="23">
        <v>27.352661286752198</v>
      </c>
      <c r="H87" s="23">
        <v>39.2006497871769</v>
      </c>
      <c r="I87" s="21">
        <v>440.99520282625599</v>
      </c>
      <c r="J87" s="5">
        <v>39.925812626922401</v>
      </c>
      <c r="K87" s="4">
        <v>3.0163090493407498</v>
      </c>
      <c r="L87" s="4">
        <v>31.014593667434202</v>
      </c>
      <c r="M87" s="21">
        <v>33.346459975323597</v>
      </c>
      <c r="N87" s="4">
        <v>14.0386378804115</v>
      </c>
      <c r="O87" s="37">
        <f t="shared" si="10"/>
        <v>0.97452834075175088</v>
      </c>
      <c r="P87" s="5">
        <v>756.58932878494102</v>
      </c>
      <c r="Q87" s="38">
        <f t="shared" si="11"/>
        <v>315.38658001402302</v>
      </c>
      <c r="R87" s="4">
        <v>10.087857717132501</v>
      </c>
      <c r="S87" s="37">
        <f t="shared" si="9"/>
        <v>39.568849385146777</v>
      </c>
      <c r="T87" s="50">
        <v>75</v>
      </c>
      <c r="V87" s="37"/>
    </row>
    <row r="88" spans="1:22" s="39" customFormat="1" ht="21.95" customHeight="1" x14ac:dyDescent="0.25">
      <c r="A88" s="39">
        <v>80</v>
      </c>
      <c r="B88" s="40">
        <v>623.990218400657</v>
      </c>
      <c r="C88" s="43">
        <v>26.578008832302</v>
      </c>
      <c r="D88" s="43">
        <v>27.569529152541399</v>
      </c>
      <c r="E88" s="43" t="s">
        <v>84</v>
      </c>
      <c r="F88" s="41">
        <v>40.507435713572697</v>
      </c>
      <c r="G88" s="41">
        <v>28.749715021059899</v>
      </c>
      <c r="H88" s="41">
        <v>41.025322665918701</v>
      </c>
      <c r="I88" s="42">
        <v>475.57583183122199</v>
      </c>
      <c r="J88" s="38">
        <v>39.525924972686198</v>
      </c>
      <c r="K88" s="37">
        <v>3.0042944344075102</v>
      </c>
      <c r="L88" s="37">
        <v>31.1089451338323</v>
      </c>
      <c r="M88" s="42">
        <v>34.343220356767702</v>
      </c>
      <c r="N88" s="37">
        <v>13.7847698723467</v>
      </c>
      <c r="O88" s="37">
        <f t="shared" si="10"/>
        <v>0.90457379205896127</v>
      </c>
      <c r="P88" s="38">
        <v>825.51317814667402</v>
      </c>
      <c r="Q88" s="38">
        <f t="shared" si="11"/>
        <v>349.72980037079071</v>
      </c>
      <c r="R88" s="37">
        <v>10.3189147268334</v>
      </c>
      <c r="S88" s="37">
        <f t="shared" si="9"/>
        <v>41.250295667832802</v>
      </c>
      <c r="T88" s="49">
        <v>80</v>
      </c>
      <c r="V88" s="37"/>
    </row>
    <row r="89" spans="1:22" x14ac:dyDescent="0.25">
      <c r="A89">
        <v>85</v>
      </c>
      <c r="B89" s="29">
        <v>584.25517099991498</v>
      </c>
      <c r="C89" s="44">
        <v>27.557787911399402</v>
      </c>
      <c r="D89" s="44">
        <v>28.558105678283301</v>
      </c>
      <c r="E89" s="44" t="s">
        <v>85</v>
      </c>
      <c r="F89" s="23">
        <v>41.793342253104399</v>
      </c>
      <c r="G89" s="23">
        <v>30.1791725833002</v>
      </c>
      <c r="H89" s="23">
        <v>42.727560112497301</v>
      </c>
      <c r="I89" s="21">
        <v>507.90261539039301</v>
      </c>
      <c r="J89" s="5">
        <v>39.735047400741998</v>
      </c>
      <c r="K89" s="4">
        <v>2.9958227414546701</v>
      </c>
      <c r="L89" s="4">
        <v>30.9831984131547</v>
      </c>
      <c r="M89" s="21">
        <v>35.259358524099099</v>
      </c>
      <c r="N89" s="4">
        <v>13.517228416654</v>
      </c>
      <c r="O89" s="37">
        <f t="shared" si="10"/>
        <v>0.85634585619727444</v>
      </c>
      <c r="P89" s="5">
        <v>893.09932022994406</v>
      </c>
      <c r="Q89" s="38">
        <f t="shared" si="11"/>
        <v>384.98915889488978</v>
      </c>
      <c r="R89" s="4">
        <v>10.5070508262346</v>
      </c>
      <c r="S89" s="37">
        <f t="shared" si="9"/>
        <v>42.648300354065881</v>
      </c>
      <c r="T89" s="50">
        <v>85</v>
      </c>
      <c r="V89" s="37"/>
    </row>
    <row r="90" spans="1:22" x14ac:dyDescent="0.25">
      <c r="A90">
        <v>90</v>
      </c>
      <c r="B90" s="29">
        <v>544.23861814217196</v>
      </c>
      <c r="C90" s="44">
        <v>28.444943112479201</v>
      </c>
      <c r="D90" s="44">
        <v>29.453226655233699</v>
      </c>
      <c r="E90" s="44" t="s">
        <v>86</v>
      </c>
      <c r="F90" s="23">
        <v>43.000328127587601</v>
      </c>
      <c r="G90" s="23">
        <v>31.7173041251569</v>
      </c>
      <c r="H90" s="23">
        <v>44.317785521245497</v>
      </c>
      <c r="I90" s="21">
        <v>538.03715494270705</v>
      </c>
      <c r="J90" s="5">
        <v>40.0165528577432</v>
      </c>
      <c r="K90" s="4">
        <v>2.9877629871164699</v>
      </c>
      <c r="L90" s="4">
        <v>30.8324682875142</v>
      </c>
      <c r="M90" s="21">
        <v>36.077907635554702</v>
      </c>
      <c r="N90" s="4">
        <v>13.242489437573701</v>
      </c>
      <c r="O90" s="37">
        <f t="shared" si="10"/>
        <v>0.83894977231993439</v>
      </c>
      <c r="P90" s="5">
        <v>959.31176741781303</v>
      </c>
      <c r="Q90" s="38">
        <f t="shared" si="11"/>
        <v>421.06706653044449</v>
      </c>
      <c r="R90" s="4">
        <v>10.6590196379757</v>
      </c>
      <c r="S90" s="37">
        <f t="shared" si="9"/>
        <v>43.89071668390423</v>
      </c>
      <c r="T90" s="50">
        <v>90</v>
      </c>
      <c r="V90" s="37"/>
    </row>
    <row r="91" spans="1:22" x14ac:dyDescent="0.25">
      <c r="A91">
        <v>95</v>
      </c>
      <c r="B91" s="29">
        <v>504.74547410789501</v>
      </c>
      <c r="C91" s="44">
        <v>29.248834359734801</v>
      </c>
      <c r="D91" s="44">
        <v>30.264336050443902</v>
      </c>
      <c r="E91" s="44" t="s">
        <v>87</v>
      </c>
      <c r="F91" s="23">
        <v>44.191991760458102</v>
      </c>
      <c r="G91" s="23">
        <v>33.388017353360503</v>
      </c>
      <c r="H91" s="23">
        <v>45.805473772303202</v>
      </c>
      <c r="I91" s="21">
        <v>566.07303527946306</v>
      </c>
      <c r="J91" s="5">
        <v>39.493144034277599</v>
      </c>
      <c r="K91" s="4">
        <v>2.9776744507272599</v>
      </c>
      <c r="L91" s="4">
        <v>30.9836666902955</v>
      </c>
      <c r="M91" s="21">
        <v>36.789810791170503</v>
      </c>
      <c r="N91" s="4">
        <v>12.965138225585299</v>
      </c>
      <c r="O91" s="37">
        <f t="shared" si="10"/>
        <v>0.83386761671955223</v>
      </c>
      <c r="P91" s="5">
        <v>1024.1374585457399</v>
      </c>
      <c r="Q91" s="38">
        <f t="shared" si="11"/>
        <v>457.856877321615</v>
      </c>
      <c r="R91" s="4">
        <v>10.7803943004815</v>
      </c>
      <c r="S91" s="37">
        <f t="shared" si="9"/>
        <v>45.084997169386483</v>
      </c>
      <c r="T91" s="50">
        <v>95</v>
      </c>
      <c r="V91" s="37"/>
    </row>
    <row r="92" spans="1:22" s="39" customFormat="1" ht="21.95" customHeight="1" x14ac:dyDescent="0.25">
      <c r="A92" s="39">
        <v>100</v>
      </c>
      <c r="B92" s="40">
        <v>466.90681601049999</v>
      </c>
      <c r="C92" s="43">
        <v>29.977951558305101</v>
      </c>
      <c r="D92" s="43">
        <v>31</v>
      </c>
      <c r="E92" s="43" t="s">
        <v>88</v>
      </c>
      <c r="F92" s="41">
        <v>45.336733950728899</v>
      </c>
      <c r="G92" s="41">
        <v>35.1613116538215</v>
      </c>
      <c r="H92" s="41">
        <v>47.199215401622702</v>
      </c>
      <c r="I92" s="42">
        <v>592.12302054701399</v>
      </c>
      <c r="J92" s="38">
        <v>37.838658097394898</v>
      </c>
      <c r="K92" s="37">
        <v>2.96381884919156</v>
      </c>
      <c r="L92" s="37">
        <v>31.580065325483801</v>
      </c>
      <c r="M92" s="42">
        <v>37.392126083175803</v>
      </c>
      <c r="N92" s="37">
        <v>12.6884222701454</v>
      </c>
      <c r="O92" s="37">
        <f t="shared" si="10"/>
        <v>0.82171220789247135</v>
      </c>
      <c r="P92" s="38">
        <v>1087.57956989647</v>
      </c>
      <c r="Q92" s="38">
        <f t="shared" si="11"/>
        <v>495.24900340479081</v>
      </c>
      <c r="R92" s="37">
        <v>10.8757956989647</v>
      </c>
      <c r="S92" s="37">
        <f t="shared" si="9"/>
        <v>46.246272280189281</v>
      </c>
      <c r="T92" s="49">
        <v>100</v>
      </c>
      <c r="V92" s="37"/>
    </row>
    <row r="93" spans="1:22" x14ac:dyDescent="0.25">
      <c r="A93">
        <v>105</v>
      </c>
      <c r="B93" s="29">
        <v>431.28992273496999</v>
      </c>
      <c r="C93" s="44">
        <v>30.639945197309601</v>
      </c>
      <c r="D93" s="44">
        <v>31.6679376868438</v>
      </c>
      <c r="E93" s="44" t="s">
        <v>89</v>
      </c>
      <c r="F93" s="23">
        <v>46.410137710911002</v>
      </c>
      <c r="G93" s="23">
        <v>37.0149214811739</v>
      </c>
      <c r="H93" s="23">
        <v>48.506787978473596</v>
      </c>
      <c r="I93" s="21">
        <v>616.30982435173803</v>
      </c>
      <c r="J93" s="5">
        <v>35.616893275529698</v>
      </c>
      <c r="K93" s="4">
        <v>2.9452627989637299</v>
      </c>
      <c r="L93" s="4">
        <v>32.448084763327003</v>
      </c>
      <c r="M93" s="21">
        <v>37.886357624829699</v>
      </c>
      <c r="N93" s="4">
        <v>12.4146322859108</v>
      </c>
      <c r="O93" s="37">
        <f t="shared" si="10"/>
        <v>0.80373331182916663</v>
      </c>
      <c r="P93" s="5">
        <v>1149.6527313260201</v>
      </c>
      <c r="Q93" s="38">
        <f t="shared" si="11"/>
        <v>533.13536102962053</v>
      </c>
      <c r="R93" s="4">
        <v>10.9490736316764</v>
      </c>
      <c r="S93" s="37">
        <f t="shared" si="9"/>
        <v>47.346067230301813</v>
      </c>
      <c r="T93" s="50">
        <v>105</v>
      </c>
      <c r="V93" s="37"/>
    </row>
    <row r="94" spans="1:22" x14ac:dyDescent="0.25">
      <c r="A94">
        <v>110</v>
      </c>
      <c r="B94" s="29">
        <v>397.704907318766</v>
      </c>
      <c r="C94" s="44">
        <v>31.241678861950199</v>
      </c>
      <c r="D94" s="44">
        <v>32.275074324380903</v>
      </c>
      <c r="E94" s="44" t="s">
        <v>90</v>
      </c>
      <c r="F94" s="23">
        <v>47.4484460496585</v>
      </c>
      <c r="G94" s="23">
        <v>38.974951306159397</v>
      </c>
      <c r="H94" s="23">
        <v>49.735228633016099</v>
      </c>
      <c r="I94" s="21">
        <v>638.75961462426403</v>
      </c>
      <c r="J94" s="5">
        <v>33.585015416203603</v>
      </c>
      <c r="K94" s="4">
        <v>2.9218592913024799</v>
      </c>
      <c r="L94" s="4">
        <v>33.282192805628704</v>
      </c>
      <c r="M94" s="21">
        <v>38.277052952068701</v>
      </c>
      <c r="N94" s="4">
        <v>12.145368644918999</v>
      </c>
      <c r="O94" s="37">
        <f t="shared" si="10"/>
        <v>0.79203352600999566</v>
      </c>
      <c r="P94" s="5">
        <v>1210.37957455061</v>
      </c>
      <c r="Q94" s="38">
        <f t="shared" si="11"/>
        <v>571.41241398168927</v>
      </c>
      <c r="R94" s="4">
        <v>11.0034506777329</v>
      </c>
      <c r="S94" s="37">
        <f t="shared" si="9"/>
        <v>48.390221525935992</v>
      </c>
      <c r="T94" s="50">
        <v>110</v>
      </c>
      <c r="V94" s="37"/>
    </row>
    <row r="95" spans="1:22" x14ac:dyDescent="0.25">
      <c r="A95">
        <v>115</v>
      </c>
      <c r="B95" s="29">
        <v>365.76444627453799</v>
      </c>
      <c r="C95" s="44">
        <v>31.789292137300599</v>
      </c>
      <c r="D95" s="44">
        <v>32.827604625083602</v>
      </c>
      <c r="E95" s="44" t="s">
        <v>91</v>
      </c>
      <c r="F95" s="23">
        <v>48.497501338556901</v>
      </c>
      <c r="G95" s="23">
        <v>41.087904925361798</v>
      </c>
      <c r="H95" s="23">
        <v>50.890904261448703</v>
      </c>
      <c r="I95" s="21">
        <v>659.59756964039696</v>
      </c>
      <c r="J95" s="5">
        <v>31.940461044228702</v>
      </c>
      <c r="K95" s="4">
        <v>2.8940690059548699</v>
      </c>
      <c r="L95" s="4">
        <v>33.965570226113499</v>
      </c>
      <c r="M95" s="21">
        <v>38.570695383156398</v>
      </c>
      <c r="N95" s="4">
        <v>11.881730079857901</v>
      </c>
      <c r="O95" s="37">
        <f t="shared" si="10"/>
        <v>0.78862485897065426</v>
      </c>
      <c r="P95" s="5">
        <v>1269.7882249499</v>
      </c>
      <c r="Q95" s="38">
        <f t="shared" si="11"/>
        <v>609.98310936484563</v>
      </c>
      <c r="R95" s="4">
        <v>11.0416367386948</v>
      </c>
      <c r="S95" s="37">
        <f t="shared" si="9"/>
        <v>49.420008197085139</v>
      </c>
      <c r="T95" s="50">
        <v>115</v>
      </c>
      <c r="V95" s="37"/>
    </row>
    <row r="96" spans="1:22" ht="15.75" thickBot="1" x14ac:dyDescent="0.3">
      <c r="A96" s="25">
        <v>120</v>
      </c>
      <c r="B96" s="30">
        <v>335.30240232807699</v>
      </c>
      <c r="C96" s="45">
        <v>32.288266829527402</v>
      </c>
      <c r="D96" s="45">
        <v>33.331059616314</v>
      </c>
      <c r="E96" s="45" t="s">
        <v>92</v>
      </c>
      <c r="F96" s="26">
        <v>49.560437294435097</v>
      </c>
      <c r="G96" s="26">
        <v>43.381472744507498</v>
      </c>
      <c r="H96" s="26">
        <v>51.979577533455597</v>
      </c>
      <c r="I96" s="27">
        <v>678.94494593872002</v>
      </c>
      <c r="J96" s="28">
        <v>30.462043946460799</v>
      </c>
      <c r="K96" s="26">
        <v>2.8627141839597101</v>
      </c>
      <c r="L96" s="26">
        <v>34.5911128415554</v>
      </c>
      <c r="M96" s="27">
        <v>38.774867991669801</v>
      </c>
      <c r="N96" s="26">
        <v>11.6244488579984</v>
      </c>
      <c r="O96" s="46">
        <f t="shared" si="10"/>
        <v>0.78513002796758113</v>
      </c>
      <c r="P96" s="28">
        <v>1327.9104692399001</v>
      </c>
      <c r="Q96" s="47">
        <f t="shared" si="11"/>
        <v>648.75797735651543</v>
      </c>
      <c r="R96" s="26">
        <v>11.065920576999099</v>
      </c>
      <c r="S96" s="46">
        <f t="shared" si="9"/>
        <v>50.460326408475858</v>
      </c>
      <c r="T96" s="51">
        <v>120</v>
      </c>
      <c r="V96" s="37"/>
    </row>
    <row r="97" spans="1:22" ht="15.75" thickTop="1" x14ac:dyDescent="0.25"/>
    <row r="99" spans="1:22" s="1" customFormat="1" ht="18.75" x14ac:dyDescent="0.3">
      <c r="A99" s="1" t="s">
        <v>31</v>
      </c>
      <c r="C99" s="2"/>
      <c r="D99" s="2"/>
      <c r="E99" s="2"/>
      <c r="F99" s="2"/>
      <c r="G99" s="1" t="s">
        <v>20</v>
      </c>
      <c r="H99" s="2"/>
      <c r="I99" s="3"/>
      <c r="K99" s="2"/>
      <c r="L99" s="2"/>
      <c r="M99" s="3"/>
      <c r="N99" s="2"/>
      <c r="O99" s="3"/>
      <c r="P99" s="3"/>
      <c r="Q99" s="31"/>
      <c r="T99" s="57"/>
    </row>
    <row r="100" spans="1:22" s="1" customFormat="1" ht="18.75" x14ac:dyDescent="0.3">
      <c r="C100" s="2"/>
      <c r="D100" s="2"/>
      <c r="E100" s="2"/>
      <c r="F100" s="2"/>
      <c r="G100" s="2"/>
      <c r="H100" s="2"/>
      <c r="I100" s="3"/>
      <c r="K100" s="2"/>
      <c r="L100" s="2"/>
      <c r="M100" s="3"/>
      <c r="N100" s="2"/>
      <c r="O100" s="3"/>
      <c r="P100" s="3"/>
      <c r="Q100" s="2"/>
      <c r="T100" s="31" t="s">
        <v>32</v>
      </c>
    </row>
    <row r="101" spans="1:22" ht="15.75" thickBot="1" x14ac:dyDescent="0.3">
      <c r="T101" s="14" t="s">
        <v>114</v>
      </c>
    </row>
    <row r="102" spans="1:22" ht="15.75" thickTop="1" x14ac:dyDescent="0.25">
      <c r="A102" s="6"/>
      <c r="B102" s="60" t="s">
        <v>1</v>
      </c>
      <c r="C102" s="60"/>
      <c r="D102" s="60"/>
      <c r="E102" s="60"/>
      <c r="F102" s="60"/>
      <c r="G102" s="60"/>
      <c r="H102" s="60"/>
      <c r="I102" s="60"/>
      <c r="J102" s="58" t="s">
        <v>2</v>
      </c>
      <c r="K102" s="59"/>
      <c r="L102" s="59"/>
      <c r="M102" s="61"/>
      <c r="N102" s="58" t="s">
        <v>22</v>
      </c>
      <c r="O102" s="59"/>
      <c r="P102" s="59"/>
      <c r="Q102" s="59"/>
      <c r="R102" s="59"/>
      <c r="S102" s="59"/>
      <c r="T102" s="48"/>
    </row>
    <row r="103" spans="1:22" s="14" customFormat="1" ht="68.099999999999994" customHeight="1" x14ac:dyDescent="0.25">
      <c r="A103" s="7" t="s">
        <v>3</v>
      </c>
      <c r="B103" s="8" t="s">
        <v>4</v>
      </c>
      <c r="C103" s="32" t="s">
        <v>5</v>
      </c>
      <c r="D103" s="33" t="s">
        <v>6</v>
      </c>
      <c r="E103" s="33" t="s">
        <v>23</v>
      </c>
      <c r="F103" s="9" t="s">
        <v>7</v>
      </c>
      <c r="G103" s="10" t="s">
        <v>8</v>
      </c>
      <c r="H103" s="10" t="s">
        <v>9</v>
      </c>
      <c r="I103" s="11" t="s">
        <v>21</v>
      </c>
      <c r="J103" s="34" t="s">
        <v>4</v>
      </c>
      <c r="K103" s="9" t="s">
        <v>7</v>
      </c>
      <c r="L103" s="10" t="s">
        <v>8</v>
      </c>
      <c r="M103" s="11" t="s">
        <v>21</v>
      </c>
      <c r="N103" s="12" t="s">
        <v>24</v>
      </c>
      <c r="O103" s="12" t="s">
        <v>25</v>
      </c>
      <c r="P103" s="13" t="s">
        <v>26</v>
      </c>
      <c r="Q103" s="13" t="s">
        <v>27</v>
      </c>
      <c r="R103" s="12" t="s">
        <v>28</v>
      </c>
      <c r="S103" s="12" t="s">
        <v>29</v>
      </c>
      <c r="T103" s="8" t="s">
        <v>3</v>
      </c>
    </row>
    <row r="104" spans="1:22" s="14" customFormat="1" ht="19.5" customHeight="1" x14ac:dyDescent="0.25">
      <c r="A104" s="15" t="s">
        <v>10</v>
      </c>
      <c r="B104" s="16" t="s">
        <v>11</v>
      </c>
      <c r="C104" s="35" t="s">
        <v>12</v>
      </c>
      <c r="D104" s="35" t="s">
        <v>12</v>
      </c>
      <c r="E104" s="35" t="s">
        <v>12</v>
      </c>
      <c r="F104" s="17" t="s">
        <v>13</v>
      </c>
      <c r="G104" s="17" t="s">
        <v>14</v>
      </c>
      <c r="H104" s="17" t="s">
        <v>14</v>
      </c>
      <c r="I104" s="18" t="s">
        <v>15</v>
      </c>
      <c r="J104" s="36" t="s">
        <v>11</v>
      </c>
      <c r="K104" s="17" t="s">
        <v>13</v>
      </c>
      <c r="L104" s="17" t="s">
        <v>14</v>
      </c>
      <c r="M104" s="20" t="s">
        <v>15</v>
      </c>
      <c r="N104" s="17" t="s">
        <v>16</v>
      </c>
      <c r="O104" s="17" t="s">
        <v>30</v>
      </c>
      <c r="P104" s="18" t="s">
        <v>15</v>
      </c>
      <c r="Q104" s="18" t="s">
        <v>15</v>
      </c>
      <c r="R104" s="17" t="s">
        <v>16</v>
      </c>
      <c r="S104" s="17" t="s">
        <v>13</v>
      </c>
      <c r="T104" s="19" t="s">
        <v>10</v>
      </c>
    </row>
    <row r="105" spans="1:22" s="39" customFormat="1" ht="21.95" customHeight="1" x14ac:dyDescent="0.25">
      <c r="A105" s="39">
        <v>40</v>
      </c>
      <c r="B105" s="40">
        <v>2261.1034471500702</v>
      </c>
      <c r="C105" s="43">
        <v>10.490246339796901</v>
      </c>
      <c r="D105" s="43">
        <v>11.3373144716035</v>
      </c>
      <c r="E105" s="43" t="s">
        <v>93</v>
      </c>
      <c r="F105" s="41">
        <v>17.947839935472299</v>
      </c>
      <c r="G105" s="41">
        <v>10.053121632860099</v>
      </c>
      <c r="H105" s="41">
        <v>17.0155560640234</v>
      </c>
      <c r="I105" s="42">
        <v>78.378522410828197</v>
      </c>
      <c r="J105" s="38">
        <v>687.95133841738902</v>
      </c>
      <c r="K105" s="37">
        <v>4.4697810610651896</v>
      </c>
      <c r="L105" s="37">
        <v>9.0953480937641107</v>
      </c>
      <c r="M105" s="42">
        <v>21.455196728384902</v>
      </c>
      <c r="N105" s="37">
        <v>10.290808681391001</v>
      </c>
      <c r="O105" s="37">
        <v>1.5</v>
      </c>
      <c r="P105" s="38">
        <v>146.426304175236</v>
      </c>
      <c r="Q105" s="38">
        <v>68</v>
      </c>
      <c r="R105" s="37">
        <v>3.6606576043808898</v>
      </c>
      <c r="S105" s="39">
        <v>18.8</v>
      </c>
      <c r="T105" s="55">
        <v>40</v>
      </c>
      <c r="V105" s="37"/>
    </row>
    <row r="106" spans="1:22" x14ac:dyDescent="0.25">
      <c r="A106">
        <v>45</v>
      </c>
      <c r="B106" s="29">
        <v>1769.6405316027301</v>
      </c>
      <c r="C106" s="44">
        <v>12.379505658705799</v>
      </c>
      <c r="D106" s="44">
        <v>13.243537469784799</v>
      </c>
      <c r="E106" s="44" t="s">
        <v>94</v>
      </c>
      <c r="F106" s="23">
        <v>20.759772596239699</v>
      </c>
      <c r="G106" s="23">
        <v>12.221480717490101</v>
      </c>
      <c r="H106" s="23">
        <v>19.7771160910806</v>
      </c>
      <c r="I106" s="21">
        <v>111.930620939729</v>
      </c>
      <c r="J106" s="5">
        <v>491.46291554734398</v>
      </c>
      <c r="K106" s="4">
        <v>3.8808476140804502</v>
      </c>
      <c r="L106" s="4">
        <v>10.027045322236701</v>
      </c>
      <c r="M106" s="21">
        <v>22.175682362535099</v>
      </c>
      <c r="N106" s="4">
        <v>11.1455561782873</v>
      </c>
      <c r="O106" s="37">
        <f>+(F106-F105+K106)/5</f>
        <v>1.3385560549695701</v>
      </c>
      <c r="P106" s="5">
        <v>202.154085066672</v>
      </c>
      <c r="Q106" s="38">
        <f>+M106+Q105</f>
        <v>90.175682362535099</v>
      </c>
      <c r="R106" s="4">
        <v>4.4923130014816</v>
      </c>
      <c r="S106" s="37">
        <f t="shared" ref="S106:S121" si="12">+(F105+F106+K106)/2</f>
        <v>21.294230072896227</v>
      </c>
      <c r="T106" s="50">
        <v>45</v>
      </c>
      <c r="V106" s="37"/>
    </row>
    <row r="107" spans="1:22" x14ac:dyDescent="0.25">
      <c r="A107">
        <v>50</v>
      </c>
      <c r="B107" s="29">
        <v>1428.04603080318</v>
      </c>
      <c r="C107" s="44">
        <v>14.165334092548401</v>
      </c>
      <c r="D107" s="44">
        <v>15.045400875896201</v>
      </c>
      <c r="E107" s="44" t="s">
        <v>95</v>
      </c>
      <c r="F107" s="23">
        <v>23.233711676340299</v>
      </c>
      <c r="G107" s="23">
        <v>14.3927325035888</v>
      </c>
      <c r="H107" s="23">
        <v>22.343636037704201</v>
      </c>
      <c r="I107" s="21">
        <v>147.433476542585</v>
      </c>
      <c r="J107" s="5">
        <v>341.59450079954303</v>
      </c>
      <c r="K107" s="4">
        <v>3.4689530486870401</v>
      </c>
      <c r="L107" s="4">
        <v>11.371004593296499</v>
      </c>
      <c r="M107" s="21">
        <v>22.772831356098902</v>
      </c>
      <c r="N107" s="4">
        <v>11.655137391791</v>
      </c>
      <c r="O107" s="37">
        <f t="shared" ref="O107:O121" si="13">+(F107-F106+K107)/5</f>
        <v>1.188578425757528</v>
      </c>
      <c r="P107" s="5">
        <v>260.42977202562702</v>
      </c>
      <c r="Q107" s="38">
        <f t="shared" ref="Q107:Q121" si="14">+M107+Q106</f>
        <v>112.948513718634</v>
      </c>
      <c r="R107" s="4">
        <v>5.2085954405125401</v>
      </c>
      <c r="S107" s="37">
        <f t="shared" si="12"/>
        <v>23.73121866063352</v>
      </c>
      <c r="T107" s="50">
        <v>50</v>
      </c>
      <c r="V107" s="37"/>
    </row>
    <row r="108" spans="1:22" x14ac:dyDescent="0.25">
      <c r="A108">
        <v>55</v>
      </c>
      <c r="B108" s="29">
        <v>1198.4620929330699</v>
      </c>
      <c r="C108" s="44">
        <v>15.8352882271511</v>
      </c>
      <c r="D108" s="44">
        <v>16.7303495462175</v>
      </c>
      <c r="E108" s="44" t="s">
        <v>96</v>
      </c>
      <c r="F108" s="23">
        <v>25.5343574737004</v>
      </c>
      <c r="G108" s="23">
        <v>16.470446602142999</v>
      </c>
      <c r="H108" s="23">
        <v>24.723425712079401</v>
      </c>
      <c r="I108" s="21">
        <v>183.58745927318799</v>
      </c>
      <c r="J108" s="5">
        <v>229.583937870109</v>
      </c>
      <c r="K108" s="4">
        <v>3.20784725107114</v>
      </c>
      <c r="L108" s="4">
        <v>13.3380133894096</v>
      </c>
      <c r="M108" s="21">
        <v>23.521706800664202</v>
      </c>
      <c r="N108" s="4">
        <v>11.9351379062534</v>
      </c>
      <c r="O108" s="37">
        <f t="shared" si="13"/>
        <v>1.1016986096862482</v>
      </c>
      <c r="P108" s="5">
        <v>320.105461556894</v>
      </c>
      <c r="Q108" s="38">
        <f t="shared" si="14"/>
        <v>136.47022051929821</v>
      </c>
      <c r="R108" s="4">
        <v>5.82009930103444</v>
      </c>
      <c r="S108" s="37">
        <f t="shared" si="12"/>
        <v>25.987958200555923</v>
      </c>
      <c r="T108" s="50">
        <v>55</v>
      </c>
      <c r="V108" s="37"/>
    </row>
    <row r="109" spans="1:22" s="39" customFormat="1" ht="21.95" customHeight="1" x14ac:dyDescent="0.25">
      <c r="A109" s="39">
        <v>60</v>
      </c>
      <c r="B109" s="40">
        <v>1048.7313948871799</v>
      </c>
      <c r="C109" s="43">
        <v>17.385182588300701</v>
      </c>
      <c r="D109" s="43">
        <v>18.294160425118498</v>
      </c>
      <c r="E109" s="43" t="s">
        <v>97</v>
      </c>
      <c r="F109" s="41">
        <v>27.7981426045984</v>
      </c>
      <c r="G109" s="41">
        <v>18.370916108319602</v>
      </c>
      <c r="H109" s="41">
        <v>26.927936096600799</v>
      </c>
      <c r="I109" s="42">
        <v>219.396411863477</v>
      </c>
      <c r="J109" s="38">
        <v>149.73069804588999</v>
      </c>
      <c r="K109" s="37">
        <v>3.0575924915370098</v>
      </c>
      <c r="L109" s="37">
        <v>16.124618056018999</v>
      </c>
      <c r="M109" s="42">
        <v>24.490182452527801</v>
      </c>
      <c r="N109" s="37">
        <v>12.0598270085632</v>
      </c>
      <c r="O109" s="37">
        <f t="shared" si="13"/>
        <v>1.0642755244870021</v>
      </c>
      <c r="P109" s="38">
        <v>380.40459659970998</v>
      </c>
      <c r="Q109" s="38">
        <f t="shared" si="14"/>
        <v>160.960402971826</v>
      </c>
      <c r="R109" s="37">
        <v>6.3400766099951698</v>
      </c>
      <c r="S109" s="37">
        <f t="shared" si="12"/>
        <v>28.195046284917904</v>
      </c>
      <c r="T109" s="49">
        <v>60</v>
      </c>
      <c r="V109" s="37"/>
    </row>
    <row r="110" spans="1:22" x14ac:dyDescent="0.25">
      <c r="A110">
        <v>65</v>
      </c>
      <c r="B110" s="29">
        <v>953.37743331049796</v>
      </c>
      <c r="C110" s="44">
        <v>18.816132528353901</v>
      </c>
      <c r="D110" s="44">
        <v>19.737958879716501</v>
      </c>
      <c r="E110" s="44" t="s">
        <v>98</v>
      </c>
      <c r="F110" s="23">
        <v>30.0552159029777</v>
      </c>
      <c r="G110" s="23">
        <v>20.034686518199301</v>
      </c>
      <c r="H110" s="23">
        <v>28.969857137498401</v>
      </c>
      <c r="I110" s="21">
        <v>254.14114994188699</v>
      </c>
      <c r="J110" s="5">
        <v>95.353961576686203</v>
      </c>
      <c r="K110" s="4">
        <v>2.9819446497750799</v>
      </c>
      <c r="L110" s="4">
        <v>19.954253158709601</v>
      </c>
      <c r="M110" s="21">
        <v>25.6455740568408</v>
      </c>
      <c r="N110" s="4">
        <v>12.0780624270503</v>
      </c>
      <c r="O110" s="37">
        <f t="shared" si="13"/>
        <v>1.0478035896308762</v>
      </c>
      <c r="P110" s="5">
        <v>440.79490873496201</v>
      </c>
      <c r="Q110" s="38">
        <f t="shared" si="14"/>
        <v>186.60597702866681</v>
      </c>
      <c r="R110" s="4">
        <v>6.7814601343840204</v>
      </c>
      <c r="S110" s="37">
        <f t="shared" si="12"/>
        <v>30.417651578675592</v>
      </c>
      <c r="T110" s="50">
        <v>65</v>
      </c>
      <c r="V110" s="37"/>
    </row>
    <row r="111" spans="1:22" x14ac:dyDescent="0.25">
      <c r="A111">
        <v>70</v>
      </c>
      <c r="B111" s="29">
        <v>893.29852246134897</v>
      </c>
      <c r="C111" s="44">
        <v>20.132511602110199</v>
      </c>
      <c r="D111" s="44">
        <v>21.0661577350055</v>
      </c>
      <c r="E111" s="44" t="s">
        <v>99</v>
      </c>
      <c r="F111" s="23">
        <v>32.193429080121199</v>
      </c>
      <c r="G111" s="23">
        <v>21.4210310381211</v>
      </c>
      <c r="H111" s="23">
        <v>30.862053826250602</v>
      </c>
      <c r="I111" s="21">
        <v>287.33753597241298</v>
      </c>
      <c r="J111" s="5">
        <v>60.0789108491497</v>
      </c>
      <c r="K111" s="4">
        <v>2.9525759094694801</v>
      </c>
      <c r="L111" s="4">
        <v>25.014658014917298</v>
      </c>
      <c r="M111" s="21">
        <v>26.917223030372199</v>
      </c>
      <c r="N111" s="4">
        <v>12.022721812179499</v>
      </c>
      <c r="O111" s="37">
        <f t="shared" si="13"/>
        <v>1.0181578173225958</v>
      </c>
      <c r="P111" s="5">
        <v>500.90851779585898</v>
      </c>
      <c r="Q111" s="38">
        <f t="shared" si="14"/>
        <v>213.52320005903903</v>
      </c>
      <c r="R111" s="4">
        <v>7.1558359685122701</v>
      </c>
      <c r="S111" s="37">
        <f t="shared" si="12"/>
        <v>32.600610446284186</v>
      </c>
      <c r="T111" s="50">
        <v>70</v>
      </c>
      <c r="V111" s="37"/>
    </row>
    <row r="112" spans="1:22" x14ac:dyDescent="0.25">
      <c r="A112">
        <v>75</v>
      </c>
      <c r="B112" s="29">
        <v>832.37329942178599</v>
      </c>
      <c r="C112" s="44">
        <v>21.340568462473701</v>
      </c>
      <c r="D112" s="44">
        <v>22.2850617506097</v>
      </c>
      <c r="E112" s="44" t="s">
        <v>100</v>
      </c>
      <c r="F112" s="23">
        <v>34.049761734539103</v>
      </c>
      <c r="G112" s="23">
        <v>22.8219646132634</v>
      </c>
      <c r="H112" s="23">
        <v>32.6169816356404</v>
      </c>
      <c r="I112" s="21">
        <v>318.689608248708</v>
      </c>
      <c r="J112" s="5">
        <v>60.9252230395631</v>
      </c>
      <c r="K112" s="4">
        <v>2.9493087648011702</v>
      </c>
      <c r="L112" s="4">
        <v>24.826563935770899</v>
      </c>
      <c r="M112" s="21">
        <v>28.2298153247316</v>
      </c>
      <c r="N112" s="4">
        <v>11.916377520205399</v>
      </c>
      <c r="O112" s="37">
        <f t="shared" si="13"/>
        <v>0.96112828384381499</v>
      </c>
      <c r="P112" s="5">
        <v>560.49040539688599</v>
      </c>
      <c r="Q112" s="38">
        <f t="shared" si="14"/>
        <v>241.75301538377062</v>
      </c>
      <c r="R112" s="4">
        <v>7.4732054052918198</v>
      </c>
      <c r="S112" s="37">
        <f t="shared" si="12"/>
        <v>34.596249789730734</v>
      </c>
      <c r="T112" s="50">
        <v>75</v>
      </c>
      <c r="V112" s="37"/>
    </row>
    <row r="113" spans="1:22" s="39" customFormat="1" ht="21.95" customHeight="1" x14ac:dyDescent="0.25">
      <c r="A113" s="39">
        <v>80</v>
      </c>
      <c r="B113" s="40">
        <v>784.06372083353301</v>
      </c>
      <c r="C113" s="43">
        <v>22.4475069017141</v>
      </c>
      <c r="D113" s="43">
        <v>23.401939401725102</v>
      </c>
      <c r="E113" s="43" t="s">
        <v>101</v>
      </c>
      <c r="F113" s="41">
        <v>35.568336260426399</v>
      </c>
      <c r="G113" s="41">
        <v>24.033175357619001</v>
      </c>
      <c r="H113" s="41">
        <v>34.246381874333103</v>
      </c>
      <c r="I113" s="42">
        <v>348.04481210521101</v>
      </c>
      <c r="J113" s="38">
        <v>48.309578588252101</v>
      </c>
      <c r="K113" s="37">
        <v>2.9587571690126699</v>
      </c>
      <c r="L113" s="37">
        <v>27.924994508728702</v>
      </c>
      <c r="M113" s="42">
        <v>29.5187690607377</v>
      </c>
      <c r="N113" s="37">
        <v>11.7747945834481</v>
      </c>
      <c r="O113" s="37">
        <f t="shared" si="13"/>
        <v>0.89546633897999306</v>
      </c>
      <c r="P113" s="38">
        <v>619.36437831412695</v>
      </c>
      <c r="Q113" s="38">
        <f t="shared" si="14"/>
        <v>271.27178444450834</v>
      </c>
      <c r="R113" s="37">
        <v>7.74205472892658</v>
      </c>
      <c r="S113" s="37">
        <f t="shared" si="12"/>
        <v>36.288427581989083</v>
      </c>
      <c r="T113" s="49">
        <v>80</v>
      </c>
      <c r="V113" s="37"/>
    </row>
    <row r="114" spans="1:22" x14ac:dyDescent="0.25">
      <c r="A114">
        <v>85</v>
      </c>
      <c r="B114" s="29">
        <v>741.09827121356102</v>
      </c>
      <c r="C114" s="44">
        <v>23.460885778980899</v>
      </c>
      <c r="D114" s="44">
        <v>24.4244174185771</v>
      </c>
      <c r="E114" s="44" t="s">
        <v>102</v>
      </c>
      <c r="F114" s="23">
        <v>36.854242799958101</v>
      </c>
      <c r="G114" s="23">
        <v>25.162912393341799</v>
      </c>
      <c r="H114" s="23">
        <v>35.761141783432201</v>
      </c>
      <c r="I114" s="21">
        <v>375.355078453121</v>
      </c>
      <c r="J114" s="5">
        <v>42.965449619972198</v>
      </c>
      <c r="K114" s="4">
        <v>2.9724729725341601</v>
      </c>
      <c r="L114" s="4">
        <v>29.679346634340401</v>
      </c>
      <c r="M114" s="21">
        <v>30.7354458855316</v>
      </c>
      <c r="N114" s="4">
        <v>11.6091424466884</v>
      </c>
      <c r="O114" s="37">
        <f t="shared" si="13"/>
        <v>0.85167590241317226</v>
      </c>
      <c r="P114" s="5">
        <v>677.41009054756898</v>
      </c>
      <c r="Q114" s="38">
        <f t="shared" si="14"/>
        <v>302.00723033003993</v>
      </c>
      <c r="R114" s="4">
        <v>7.9695304770302204</v>
      </c>
      <c r="S114" s="37">
        <f t="shared" si="12"/>
        <v>37.697526016459328</v>
      </c>
      <c r="T114" s="50">
        <v>85</v>
      </c>
      <c r="V114" s="37"/>
    </row>
    <row r="115" spans="1:22" x14ac:dyDescent="0.25">
      <c r="A115">
        <v>90</v>
      </c>
      <c r="B115" s="29">
        <v>698.52683667358895</v>
      </c>
      <c r="C115" s="44">
        <v>24.3882373058157</v>
      </c>
      <c r="D115" s="44">
        <v>25.360095644513901</v>
      </c>
      <c r="E115" s="44" t="s">
        <v>103</v>
      </c>
      <c r="F115" s="23">
        <v>38.061228674441303</v>
      </c>
      <c r="G115" s="23">
        <v>26.3393415100116</v>
      </c>
      <c r="H115" s="23">
        <v>37.171251153375898</v>
      </c>
      <c r="I115" s="21">
        <v>400.64509009749202</v>
      </c>
      <c r="J115" s="5">
        <v>42.571434539972202</v>
      </c>
      <c r="K115" s="4">
        <v>2.9853326570719698</v>
      </c>
      <c r="L115" s="4">
        <v>29.880804269974298</v>
      </c>
      <c r="M115" s="21">
        <v>31.847126404168499</v>
      </c>
      <c r="N115" s="4">
        <v>11.4274276097078</v>
      </c>
      <c r="O115" s="37">
        <f t="shared" si="13"/>
        <v>0.83846370631103428</v>
      </c>
      <c r="P115" s="5">
        <v>734.54722859610695</v>
      </c>
      <c r="Q115" s="38">
        <f t="shared" si="14"/>
        <v>333.85435673420841</v>
      </c>
      <c r="R115" s="4">
        <v>8.1616358732900807</v>
      </c>
      <c r="S115" s="37">
        <f t="shared" si="12"/>
        <v>38.95040206573568</v>
      </c>
      <c r="T115" s="50">
        <v>90</v>
      </c>
      <c r="V115" s="37"/>
    </row>
    <row r="116" spans="1:22" x14ac:dyDescent="0.25">
      <c r="A116">
        <v>95</v>
      </c>
      <c r="B116" s="29">
        <v>654.52859703017896</v>
      </c>
      <c r="C116" s="44">
        <v>25.236832926904199</v>
      </c>
      <c r="D116" s="44">
        <v>26.216310814599101</v>
      </c>
      <c r="E116" s="44" t="s">
        <v>104</v>
      </c>
      <c r="F116" s="23">
        <v>39.252892307311797</v>
      </c>
      <c r="G116" s="23">
        <v>27.6329071454436</v>
      </c>
      <c r="H116" s="23">
        <v>38.485814407950301</v>
      </c>
      <c r="I116" s="21">
        <v>423.987615523035</v>
      </c>
      <c r="J116" s="5">
        <v>43.998239643410599</v>
      </c>
      <c r="K116" s="4">
        <v>2.9944484310825099</v>
      </c>
      <c r="L116" s="4">
        <v>29.437154553589899</v>
      </c>
      <c r="M116" s="21">
        <v>32.834686343520502</v>
      </c>
      <c r="N116" s="4">
        <v>11.2354423538128</v>
      </c>
      <c r="O116" s="37">
        <f t="shared" si="13"/>
        <v>0.83722241279060083</v>
      </c>
      <c r="P116" s="5">
        <v>790.72444036517095</v>
      </c>
      <c r="Q116" s="38">
        <f t="shared" si="14"/>
        <v>366.68904307772891</v>
      </c>
      <c r="R116" s="4">
        <v>8.3234151617386392</v>
      </c>
      <c r="S116" s="37">
        <f t="shared" si="12"/>
        <v>40.154284706417798</v>
      </c>
      <c r="T116" s="50">
        <v>95</v>
      </c>
      <c r="V116" s="37"/>
    </row>
    <row r="117" spans="1:22" s="39" customFormat="1" ht="21.95" customHeight="1" x14ac:dyDescent="0.25">
      <c r="A117" s="52">
        <v>100</v>
      </c>
      <c r="B117" s="40">
        <v>609.40376963914105</v>
      </c>
      <c r="C117" s="43">
        <v>26.013547979686201</v>
      </c>
      <c r="D117" s="43">
        <v>27</v>
      </c>
      <c r="E117" s="43" t="s">
        <v>105</v>
      </c>
      <c r="F117" s="41">
        <v>40.3976344975827</v>
      </c>
      <c r="G117" s="41">
        <v>29.052295905110899</v>
      </c>
      <c r="H117" s="41">
        <v>39.7130932485939</v>
      </c>
      <c r="I117" s="42">
        <v>445.485056789444</v>
      </c>
      <c r="J117" s="53">
        <v>45.124827391037897</v>
      </c>
      <c r="K117" s="41">
        <v>2.9984480147732899</v>
      </c>
      <c r="L117" s="41">
        <v>29.086773183315401</v>
      </c>
      <c r="M117" s="42">
        <v>33.689587051901</v>
      </c>
      <c r="N117" s="41">
        <v>11.037405663662</v>
      </c>
      <c r="O117" s="37">
        <f t="shared" si="13"/>
        <v>0.82863804100883875</v>
      </c>
      <c r="P117" s="53">
        <v>845.91146868348096</v>
      </c>
      <c r="Q117" s="38">
        <f t="shared" si="14"/>
        <v>400.37863012962993</v>
      </c>
      <c r="R117" s="41">
        <v>8.4591146868348108</v>
      </c>
      <c r="S117" s="37">
        <f t="shared" si="12"/>
        <v>41.324487409833893</v>
      </c>
      <c r="T117" s="49">
        <v>100</v>
      </c>
      <c r="V117" s="37"/>
    </row>
    <row r="118" spans="1:22" x14ac:dyDescent="0.25">
      <c r="A118" s="22">
        <v>105</v>
      </c>
      <c r="B118" s="29">
        <v>563.78400737964898</v>
      </c>
      <c r="C118" s="44">
        <v>26.724791687898499</v>
      </c>
      <c r="D118" s="44">
        <v>27.717629972940401</v>
      </c>
      <c r="E118" s="44" t="s">
        <v>106</v>
      </c>
      <c r="F118" s="23">
        <v>41.471038257764803</v>
      </c>
      <c r="G118" s="23">
        <v>30.603502785460702</v>
      </c>
      <c r="H118" s="23">
        <v>40.860564732678803</v>
      </c>
      <c r="I118" s="21">
        <v>465.25609790064101</v>
      </c>
      <c r="J118" s="24">
        <v>45.619762259491402</v>
      </c>
      <c r="K118" s="23">
        <v>2.9969107484061301</v>
      </c>
      <c r="L118" s="23">
        <v>28.921143153906801</v>
      </c>
      <c r="M118" s="21">
        <v>34.410979018152503</v>
      </c>
      <c r="N118" s="23">
        <v>10.8364040258699</v>
      </c>
      <c r="O118" s="37">
        <f t="shared" si="13"/>
        <v>0.8140629017176465</v>
      </c>
      <c r="P118" s="24">
        <v>900.09348881283097</v>
      </c>
      <c r="Q118" s="38">
        <f t="shared" si="14"/>
        <v>434.78960914778241</v>
      </c>
      <c r="R118" s="23">
        <v>8.5723189410745793</v>
      </c>
      <c r="S118" s="37">
        <f t="shared" si="12"/>
        <v>42.43279175187682</v>
      </c>
      <c r="T118" s="50">
        <v>105</v>
      </c>
      <c r="V118" s="37"/>
    </row>
    <row r="119" spans="1:22" x14ac:dyDescent="0.25">
      <c r="A119" s="22">
        <v>110</v>
      </c>
      <c r="B119" s="29">
        <v>517.85710871327501</v>
      </c>
      <c r="C119" s="44">
        <v>27.376479697680601</v>
      </c>
      <c r="D119" s="44">
        <v>28.375169496208802</v>
      </c>
      <c r="E119" s="44" t="s">
        <v>107</v>
      </c>
      <c r="F119" s="23">
        <v>42.509346596512202</v>
      </c>
      <c r="G119" s="23">
        <v>32.329002362366801</v>
      </c>
      <c r="H119" s="23">
        <v>41.934985662355601</v>
      </c>
      <c r="I119" s="21">
        <v>483.42634609158</v>
      </c>
      <c r="J119" s="24">
        <v>45.926898666374299</v>
      </c>
      <c r="K119" s="23">
        <v>2.98992795914043</v>
      </c>
      <c r="L119" s="23">
        <v>28.790675970772899</v>
      </c>
      <c r="M119" s="21">
        <v>35.003249254806597</v>
      </c>
      <c r="N119" s="23">
        <v>10.634699489149099</v>
      </c>
      <c r="O119" s="37">
        <f t="shared" si="13"/>
        <v>0.80564725957756578</v>
      </c>
      <c r="P119" s="24">
        <v>953.26698625857603</v>
      </c>
      <c r="Q119" s="38">
        <f t="shared" si="14"/>
        <v>469.79285840258899</v>
      </c>
      <c r="R119" s="23">
        <v>8.6660635114415996</v>
      </c>
      <c r="S119" s="37">
        <f t="shared" si="12"/>
        <v>43.485156406708718</v>
      </c>
      <c r="T119" s="50">
        <v>110</v>
      </c>
      <c r="V119" s="37"/>
    </row>
    <row r="120" spans="1:22" x14ac:dyDescent="0.25">
      <c r="A120" s="22">
        <v>115</v>
      </c>
      <c r="B120" s="29">
        <v>471.78342062940499</v>
      </c>
      <c r="C120" s="44">
        <v>27.974033702944201</v>
      </c>
      <c r="D120" s="44">
        <v>28.9780889451633</v>
      </c>
      <c r="E120" s="44" t="s">
        <v>108</v>
      </c>
      <c r="F120" s="23">
        <v>43.558401885410603</v>
      </c>
      <c r="G120" s="23">
        <v>34.286226564766501</v>
      </c>
      <c r="H120" s="23">
        <v>42.9424578753367</v>
      </c>
      <c r="I120" s="21">
        <v>500.12199089063802</v>
      </c>
      <c r="J120" s="24">
        <v>46.073688083870003</v>
      </c>
      <c r="K120" s="23">
        <v>2.9778062097819999</v>
      </c>
      <c r="L120" s="23">
        <v>28.686448624434998</v>
      </c>
      <c r="M120" s="21">
        <v>35.474095548575598</v>
      </c>
      <c r="N120" s="23">
        <v>10.4339480695267</v>
      </c>
      <c r="O120" s="37">
        <f t="shared" si="13"/>
        <v>0.80537229973608027</v>
      </c>
      <c r="P120" s="24">
        <v>1005.43672660621</v>
      </c>
      <c r="Q120" s="38">
        <f t="shared" si="14"/>
        <v>505.26695395116457</v>
      </c>
      <c r="R120" s="23">
        <v>8.7429280574452992</v>
      </c>
      <c r="S120" s="37">
        <f t="shared" si="12"/>
        <v>44.522777345852404</v>
      </c>
      <c r="T120" s="50">
        <v>115</v>
      </c>
      <c r="V120" s="37"/>
    </row>
    <row r="121" spans="1:22" ht="15.75" thickBot="1" x14ac:dyDescent="0.3">
      <c r="A121" s="25">
        <v>120</v>
      </c>
      <c r="B121" s="30">
        <v>426.04508461235901</v>
      </c>
      <c r="C121" s="45">
        <v>28.522397741912599</v>
      </c>
      <c r="D121" s="45">
        <v>29.531376750598501</v>
      </c>
      <c r="E121" s="45" t="s">
        <v>109</v>
      </c>
      <c r="F121" s="26">
        <v>44.621337841288799</v>
      </c>
      <c r="G121" s="26">
        <v>36.517292767777697</v>
      </c>
      <c r="H121" s="26">
        <v>43.888491336205703</v>
      </c>
      <c r="I121" s="27">
        <v>515.46568081585303</v>
      </c>
      <c r="J121" s="28">
        <v>45.738336017045697</v>
      </c>
      <c r="K121" s="26">
        <v>2.9609222799684098</v>
      </c>
      <c r="L121" s="26">
        <v>28.7096820541109</v>
      </c>
      <c r="M121" s="27">
        <v>35.833093053922298</v>
      </c>
      <c r="N121" s="26">
        <v>10.2353565958276</v>
      </c>
      <c r="O121" s="46">
        <f t="shared" si="13"/>
        <v>0.80477164716932104</v>
      </c>
      <c r="P121" s="28">
        <v>1056.6135095853499</v>
      </c>
      <c r="Q121" s="47">
        <f t="shared" si="14"/>
        <v>541.10004700508682</v>
      </c>
      <c r="R121" s="26">
        <v>8.8051125798778997</v>
      </c>
      <c r="S121" s="46">
        <f t="shared" si="12"/>
        <v>45.570331003333912</v>
      </c>
      <c r="T121" s="51">
        <v>120</v>
      </c>
      <c r="V121" s="37"/>
    </row>
    <row r="122" spans="1:22" ht="15.75" thickTop="1" x14ac:dyDescent="0.25"/>
  </sheetData>
  <mergeCells count="15">
    <mergeCell ref="N102:S102"/>
    <mergeCell ref="B102:I102"/>
    <mergeCell ref="J102:M102"/>
    <mergeCell ref="B5:I5"/>
    <mergeCell ref="J5:M5"/>
    <mergeCell ref="B25:I25"/>
    <mergeCell ref="J25:M25"/>
    <mergeCell ref="B49:I49"/>
    <mergeCell ref="J49:M49"/>
    <mergeCell ref="N5:S5"/>
    <mergeCell ref="N25:S25"/>
    <mergeCell ref="N49:S49"/>
    <mergeCell ref="B75:I75"/>
    <mergeCell ref="J75:M75"/>
    <mergeCell ref="N75:S75"/>
  </mergeCells>
  <pageMargins left="0.70866141732283472" right="0.70866141732283472" top="0.78740157480314965" bottom="0" header="0.31496062992125984" footer="0.31496062992125984"/>
  <pageSetup paperSize="9" scale="72" fitToHeight="0" orientation="landscape" r:id="rId1"/>
  <rowBreaks count="4" manualBreakCount="4">
    <brk id="21" max="16383" man="1"/>
    <brk id="45" max="16383" man="1"/>
    <brk id="71" max="16383" man="1"/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Fichtentafel_st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Albert</dc:creator>
  <cp:lastModifiedBy>Matthias Albert</cp:lastModifiedBy>
  <cp:lastPrinted>2023-07-07T10:12:44Z</cp:lastPrinted>
  <dcterms:created xsi:type="dcterms:W3CDTF">2020-09-17T17:52:32Z</dcterms:created>
  <dcterms:modified xsi:type="dcterms:W3CDTF">2024-11-27T07:39:22Z</dcterms:modified>
</cp:coreProperties>
</file>